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k84322\Downloads\"/>
    </mc:Choice>
  </mc:AlternateContent>
  <bookViews>
    <workbookView xWindow="0" yWindow="0" windowWidth="25200" windowHeight="11592"/>
  </bookViews>
  <sheets>
    <sheet name="GSM  LbsDZ  Lbs" sheetId="1" r:id="rId1"/>
    <sheet name="GSM to GSF" sheetId="2" r:id="rId2"/>
    <sheet name="Grams to GSF" sheetId="3" r:id="rId3"/>
    <sheet name="GramsOz Sq YdGSM" sheetId="4" r:id="rId4"/>
  </sheets>
  <calcPr calcId="152511"/>
</workbook>
</file>

<file path=xl/calcChain.xml><?xml version="1.0" encoding="utf-8"?>
<calcChain xmlns="http://schemas.openxmlformats.org/spreadsheetml/2006/main">
  <c r="G7" i="2" l="1"/>
  <c r="I7" i="2" s="1"/>
  <c r="B15" i="4"/>
  <c r="C15" i="4" s="1"/>
  <c r="B14" i="4"/>
  <c r="C14" i="4" s="1"/>
  <c r="B13" i="4"/>
  <c r="C13" i="4" s="1"/>
  <c r="C12" i="4"/>
  <c r="B12" i="4"/>
  <c r="B11" i="4"/>
  <c r="C11" i="4" s="1"/>
  <c r="B10" i="4"/>
  <c r="C10" i="4" s="1"/>
  <c r="B9" i="4"/>
  <c r="C9" i="4" s="1"/>
  <c r="B8" i="4"/>
  <c r="C8" i="4" s="1"/>
  <c r="B7" i="4"/>
  <c r="C7" i="4" s="1"/>
  <c r="B6" i="4"/>
  <c r="C6" i="4" s="1"/>
  <c r="C5" i="4"/>
  <c r="B5" i="4"/>
  <c r="B4" i="4"/>
  <c r="C4" i="4" s="1"/>
  <c r="I18" i="3"/>
  <c r="E18" i="3"/>
  <c r="D18" i="3"/>
  <c r="F18" i="3" s="1"/>
  <c r="G18" i="3" s="1"/>
  <c r="H18" i="3" s="1"/>
  <c r="I17" i="3"/>
  <c r="E17" i="3"/>
  <c r="D17" i="3"/>
  <c r="I16" i="3"/>
  <c r="E16" i="3"/>
  <c r="D16" i="3"/>
  <c r="F16" i="3" s="1"/>
  <c r="G16" i="3" s="1"/>
  <c r="H16" i="3" s="1"/>
  <c r="I15" i="3"/>
  <c r="E15" i="3"/>
  <c r="D15" i="3"/>
  <c r="F15" i="3" s="1"/>
  <c r="G15" i="3" s="1"/>
  <c r="H15" i="3" s="1"/>
  <c r="I14" i="3"/>
  <c r="E14" i="3"/>
  <c r="D14" i="3"/>
  <c r="F14" i="3" s="1"/>
  <c r="G14" i="3" s="1"/>
  <c r="H14" i="3" s="1"/>
  <c r="I13" i="3"/>
  <c r="E13" i="3"/>
  <c r="D13" i="3"/>
  <c r="I9" i="3"/>
  <c r="E9" i="3"/>
  <c r="D9" i="3"/>
  <c r="F9" i="3" s="1"/>
  <c r="G9" i="3" s="1"/>
  <c r="H9" i="3" s="1"/>
  <c r="I8" i="3"/>
  <c r="E8" i="3"/>
  <c r="D8" i="3"/>
  <c r="F8" i="3" s="1"/>
  <c r="G8" i="3" s="1"/>
  <c r="H8" i="3" s="1"/>
  <c r="I7" i="3"/>
  <c r="E7" i="3"/>
  <c r="D7" i="3"/>
  <c r="I6" i="3"/>
  <c r="E6" i="3"/>
  <c r="D6" i="3"/>
  <c r="F6" i="3" s="1"/>
  <c r="G6" i="3" s="1"/>
  <c r="H6" i="3" s="1"/>
  <c r="I5" i="3"/>
  <c r="E5" i="3"/>
  <c r="D5" i="3"/>
  <c r="I4" i="3"/>
  <c r="E4" i="3"/>
  <c r="D4" i="3"/>
  <c r="F4" i="3" s="1"/>
  <c r="G4" i="3" s="1"/>
  <c r="H4" i="3" s="1"/>
  <c r="O28" i="1"/>
  <c r="P28" i="1" s="1"/>
  <c r="Q28" i="1" s="1"/>
  <c r="N28" i="1"/>
  <c r="M28" i="1"/>
  <c r="F28" i="1"/>
  <c r="G28" i="1" s="1"/>
  <c r="H28" i="1" s="1"/>
  <c r="E28" i="1"/>
  <c r="D28" i="1"/>
  <c r="P27" i="1"/>
  <c r="Q27" i="1" s="1"/>
  <c r="O27" i="1"/>
  <c r="N27" i="1"/>
  <c r="M27" i="1"/>
  <c r="F27" i="1"/>
  <c r="G27" i="1" s="1"/>
  <c r="H27" i="1" s="1"/>
  <c r="E27" i="1"/>
  <c r="D27" i="1"/>
  <c r="P26" i="1"/>
  <c r="Q26" i="1" s="1"/>
  <c r="O26" i="1"/>
  <c r="N26" i="1"/>
  <c r="M26" i="1"/>
  <c r="F26" i="1"/>
  <c r="G26" i="1" s="1"/>
  <c r="H26" i="1" s="1"/>
  <c r="E26" i="1"/>
  <c r="D26" i="1"/>
  <c r="O25" i="1"/>
  <c r="P25" i="1" s="1"/>
  <c r="Q25" i="1" s="1"/>
  <c r="N25" i="1"/>
  <c r="M25" i="1"/>
  <c r="F25" i="1"/>
  <c r="G25" i="1" s="1"/>
  <c r="H25" i="1" s="1"/>
  <c r="E25" i="1"/>
  <c r="D25" i="1"/>
  <c r="O24" i="1"/>
  <c r="P24" i="1" s="1"/>
  <c r="Q24" i="1" s="1"/>
  <c r="N24" i="1"/>
  <c r="M24" i="1"/>
  <c r="G24" i="1"/>
  <c r="H24" i="1" s="1"/>
  <c r="F24" i="1"/>
  <c r="E24" i="1"/>
  <c r="D24" i="1"/>
  <c r="P18" i="1"/>
  <c r="Q18" i="1" s="1"/>
  <c r="O18" i="1"/>
  <c r="N18" i="1"/>
  <c r="M18" i="1"/>
  <c r="G18" i="1"/>
  <c r="H18" i="1" s="1"/>
  <c r="F18" i="1"/>
  <c r="E18" i="1"/>
  <c r="D18" i="1"/>
  <c r="Q17" i="1"/>
  <c r="P17" i="1"/>
  <c r="O17" i="1"/>
  <c r="N17" i="1"/>
  <c r="M17" i="1"/>
  <c r="F17" i="1"/>
  <c r="G17" i="1" s="1"/>
  <c r="H17" i="1" s="1"/>
  <c r="E17" i="1"/>
  <c r="D17" i="1"/>
  <c r="Q16" i="1"/>
  <c r="P16" i="1"/>
  <c r="O16" i="1"/>
  <c r="N16" i="1"/>
  <c r="M16" i="1"/>
  <c r="F16" i="1"/>
  <c r="G16" i="1" s="1"/>
  <c r="H16" i="1" s="1"/>
  <c r="E16" i="1"/>
  <c r="D16" i="1"/>
  <c r="P15" i="1"/>
  <c r="Q15" i="1" s="1"/>
  <c r="O15" i="1"/>
  <c r="N15" i="1"/>
  <c r="M15" i="1"/>
  <c r="F15" i="1"/>
  <c r="G15" i="1" s="1"/>
  <c r="H15" i="1" s="1"/>
  <c r="E15" i="1"/>
  <c r="D15" i="1"/>
  <c r="P14" i="1"/>
  <c r="Q14" i="1" s="1"/>
  <c r="O14" i="1"/>
  <c r="N14" i="1"/>
  <c r="M14" i="1"/>
  <c r="F14" i="1"/>
  <c r="G14" i="1" s="1"/>
  <c r="H14" i="1" s="1"/>
  <c r="E14" i="1"/>
  <c r="D14" i="1"/>
  <c r="P8" i="1"/>
  <c r="Q8" i="1" s="1"/>
  <c r="O8" i="1"/>
  <c r="N8" i="1"/>
  <c r="M8" i="1"/>
  <c r="E8" i="1"/>
  <c r="D8" i="1"/>
  <c r="F8" i="1" s="1"/>
  <c r="G8" i="1" s="1"/>
  <c r="H8" i="1" s="1"/>
  <c r="P7" i="1"/>
  <c r="Q7" i="1" s="1"/>
  <c r="O7" i="1"/>
  <c r="N7" i="1"/>
  <c r="M7" i="1"/>
  <c r="E7" i="1"/>
  <c r="D7" i="1"/>
  <c r="F7" i="1" s="1"/>
  <c r="G7" i="1" s="1"/>
  <c r="H7" i="1" s="1"/>
  <c r="P6" i="1"/>
  <c r="Q6" i="1" s="1"/>
  <c r="O6" i="1"/>
  <c r="N6" i="1"/>
  <c r="M6" i="1"/>
  <c r="E6" i="1"/>
  <c r="D6" i="1"/>
  <c r="F6" i="1" s="1"/>
  <c r="G6" i="1" s="1"/>
  <c r="H6" i="1" s="1"/>
  <c r="P5" i="1"/>
  <c r="O5" i="1"/>
  <c r="N5" i="1"/>
  <c r="Q5" i="1" s="1"/>
  <c r="M5" i="1"/>
  <c r="E5" i="1"/>
  <c r="D5" i="1"/>
  <c r="F5" i="1" s="1"/>
  <c r="G5" i="1" s="1"/>
  <c r="H5" i="1" s="1"/>
  <c r="Q4" i="1"/>
  <c r="A7" i="2" s="1"/>
  <c r="C7" i="2" s="1"/>
  <c r="P4" i="1"/>
  <c r="O4" i="1"/>
  <c r="N4" i="1"/>
  <c r="M4" i="1"/>
  <c r="F4" i="1"/>
  <c r="G4" i="1" s="1"/>
  <c r="H4" i="1" s="1"/>
  <c r="E4" i="1"/>
  <c r="D4" i="1"/>
  <c r="F7" i="3" l="1"/>
  <c r="G7" i="3" s="1"/>
  <c r="H7" i="3" s="1"/>
  <c r="F17" i="3"/>
  <c r="G17" i="3" s="1"/>
  <c r="H17" i="3" s="1"/>
  <c r="F5" i="3"/>
  <c r="G5" i="3" s="1"/>
  <c r="H5" i="3" s="1"/>
  <c r="F13" i="3"/>
  <c r="G13" i="3" s="1"/>
  <c r="H13" i="3" s="1"/>
</calcChain>
</file>

<file path=xl/sharedStrings.xml><?xml version="1.0" encoding="utf-8"?>
<sst xmlns="http://schemas.openxmlformats.org/spreadsheetml/2006/main" count="94" uniqueCount="30">
  <si>
    <t>Input Inches and GSM</t>
  </si>
  <si>
    <t>Insert Inches and Pounds</t>
  </si>
  <si>
    <t>Width
(Inches)</t>
  </si>
  <si>
    <t>Length
(Inches)</t>
  </si>
  <si>
    <t>GSM</t>
  </si>
  <si>
    <t>Width
(cm)</t>
  </si>
  <si>
    <t>Length
(cm)</t>
  </si>
  <si>
    <t>Grams</t>
  </si>
  <si>
    <t>Pounds
(Lbs)</t>
  </si>
  <si>
    <t>Lbs/Dz</t>
  </si>
  <si>
    <t>Input Centimeters and GSM</t>
  </si>
  <si>
    <t>Insert Centimeters and Pounds</t>
  </si>
  <si>
    <t>Insert Centimeters and Lbs/Dz</t>
  </si>
  <si>
    <t>Insert Inches and Lbs/Dz</t>
  </si>
  <si>
    <t>CONFIDENTIALITY NOTICE: PROPERTY OF KOHL'S DEPARTMENT STORE</t>
  </si>
  <si>
    <t>GSM pulls in from 1st tab cell Q4</t>
  </si>
  <si>
    <t>GSM pulls in from 1st tab cell Q24</t>
  </si>
  <si>
    <t>GSM to GSF</t>
  </si>
  <si>
    <t>←</t>
  </si>
  <si>
    <t>Length &amp; Width - Inches
Weight - Total Pounds</t>
  </si>
  <si>
    <t>GSF</t>
  </si>
  <si>
    <t>Input Inches and Grams</t>
  </si>
  <si>
    <t>Width
(Meters)</t>
  </si>
  <si>
    <t>Length
(Meters)</t>
  </si>
  <si>
    <t>Surface Area</t>
  </si>
  <si>
    <t>Input Centimeters and Grams</t>
  </si>
  <si>
    <t>Input Punch Weight (grams)</t>
  </si>
  <si>
    <t>Grams
(on scale)</t>
  </si>
  <si>
    <t>OZ/SQ YD</t>
  </si>
  <si>
    <t>Length &amp; Width - Inches
Weight - Lbs/Dozen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</si>
</sst>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20" x14ac:knownFonts="1">
    <font>
      <sz val="10"/>
      <color rgb="FF000000"/>
      <name val="Calibri"/>
      <scheme val="minor"/>
    </font>
    <font>
      <b/>
      <u/>
      <sz val="14"/>
      <color rgb="FF0000FF"/>
      <name val="Arial"/>
    </font>
    <font>
      <sz val="10"/>
      <name val="Calibri"/>
    </font>
    <font>
      <sz val="10"/>
      <color theme="1"/>
      <name val="Calibri"/>
      <scheme val="minor"/>
    </font>
    <font>
      <b/>
      <sz val="10"/>
      <color rgb="FF3C78D8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sz val="10"/>
      <color rgb="FF9900FF"/>
      <name val="Arial"/>
    </font>
    <font>
      <sz val="10"/>
      <color rgb="FF000000"/>
      <name val="Arial"/>
    </font>
    <font>
      <sz val="10"/>
      <color rgb="FF0000FF"/>
      <name val="Calibri"/>
      <scheme val="minor"/>
    </font>
    <font>
      <b/>
      <sz val="20"/>
      <color theme="1"/>
      <name val="Arial"/>
    </font>
    <font>
      <sz val="10"/>
      <color rgb="FF0000FF"/>
      <name val="Arial"/>
    </font>
    <font>
      <b/>
      <sz val="11"/>
      <color rgb="FFFF0000"/>
      <name val="Arial"/>
    </font>
    <font>
      <b/>
      <sz val="11"/>
      <color theme="1"/>
      <name val="Arial"/>
    </font>
    <font>
      <sz val="11"/>
      <color rgb="FFFF0000"/>
      <name val="Arial"/>
    </font>
    <font>
      <sz val="11"/>
      <color theme="1"/>
      <name val="Arial"/>
    </font>
    <font>
      <b/>
      <u/>
      <sz val="10"/>
      <color theme="1"/>
      <name val="Arial"/>
    </font>
    <font>
      <b/>
      <sz val="10"/>
      <color rgb="FFFF0000"/>
      <name val="Arial"/>
    </font>
    <font>
      <b/>
      <u/>
      <sz val="14"/>
      <color rgb="FF0000FF"/>
      <name val="Arial"/>
    </font>
  </fonts>
  <fills count="10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rgb="FFEFEFEF"/>
      </patternFill>
    </fill>
    <fill>
      <patternFill patternType="solid">
        <fgColor theme="0" tint="-4.9989318521683403E-2"/>
        <bgColor rgb="FFEFEFEF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 applyFont="1" applyAlignment="1"/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4" fontId="7" fillId="0" borderId="0" xfId="0" applyNumberFormat="1" applyFont="1" applyAlignment="1">
      <alignment wrapText="1"/>
    </xf>
    <xf numFmtId="2" fontId="6" fillId="0" borderId="0" xfId="0" applyNumberFormat="1" applyFont="1" applyAlignment="1">
      <alignment horizontal="center" wrapText="1"/>
    </xf>
    <xf numFmtId="1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4" fontId="7" fillId="0" borderId="8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" fontId="7" fillId="0" borderId="11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3" borderId="0" xfId="0" applyFont="1" applyFill="1"/>
    <xf numFmtId="0" fontId="0" fillId="4" borderId="0" xfId="0" applyFont="1" applyFill="1" applyAlignment="1"/>
    <xf numFmtId="0" fontId="6" fillId="4" borderId="0" xfId="0" applyFont="1" applyFill="1" applyAlignment="1">
      <alignment wrapText="1"/>
    </xf>
    <xf numFmtId="0" fontId="17" fillId="4" borderId="0" xfId="0" applyFont="1" applyFill="1" applyAlignment="1"/>
    <xf numFmtId="0" fontId="6" fillId="4" borderId="0" xfId="0" applyFont="1" applyFill="1" applyAlignment="1"/>
    <xf numFmtId="0" fontId="5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" fontId="6" fillId="4" borderId="0" xfId="0" applyNumberFormat="1" applyFont="1" applyFill="1" applyAlignment="1">
      <alignment horizontal="center" vertical="center"/>
    </xf>
    <xf numFmtId="4" fontId="6" fillId="4" borderId="0" xfId="0" applyNumberFormat="1" applyFont="1" applyFill="1" applyAlignment="1">
      <alignment horizontal="center" vertical="center"/>
    </xf>
    <xf numFmtId="3" fontId="6" fillId="4" borderId="0" xfId="0" applyNumberFormat="1" applyFont="1" applyFill="1" applyAlignment="1">
      <alignment horizontal="center" vertical="center"/>
    </xf>
    <xf numFmtId="0" fontId="4" fillId="4" borderId="31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3" fontId="6" fillId="4" borderId="35" xfId="0" applyNumberFormat="1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4" fontId="6" fillId="4" borderId="8" xfId="0" applyNumberFormat="1" applyFont="1" applyFill="1" applyBorder="1" applyAlignment="1">
      <alignment horizontal="center" vertical="center"/>
    </xf>
    <xf numFmtId="3" fontId="6" fillId="4" borderId="8" xfId="0" applyNumberFormat="1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2" fontId="6" fillId="6" borderId="35" xfId="0" applyNumberFormat="1" applyFont="1" applyFill="1" applyBorder="1" applyAlignment="1">
      <alignment horizontal="center" vertical="center"/>
    </xf>
    <xf numFmtId="4" fontId="6" fillId="6" borderId="35" xfId="0" applyNumberFormat="1" applyFont="1" applyFill="1" applyBorder="1" applyAlignment="1">
      <alignment horizontal="center" vertical="center"/>
    </xf>
    <xf numFmtId="1" fontId="6" fillId="6" borderId="35" xfId="0" applyNumberFormat="1" applyFont="1" applyFill="1" applyBorder="1" applyAlignment="1">
      <alignment horizontal="center" vertical="center"/>
    </xf>
    <xf numFmtId="4" fontId="6" fillId="6" borderId="36" xfId="0" applyNumberFormat="1" applyFont="1" applyFill="1" applyBorder="1" applyAlignment="1">
      <alignment horizontal="center" vertical="center"/>
    </xf>
    <xf numFmtId="164" fontId="6" fillId="6" borderId="8" xfId="0" applyNumberFormat="1" applyFont="1" applyFill="1" applyBorder="1" applyAlignment="1">
      <alignment horizontal="center" vertical="center"/>
    </xf>
    <xf numFmtId="165" fontId="6" fillId="6" borderId="8" xfId="0" applyNumberFormat="1" applyFont="1" applyFill="1" applyBorder="1" applyAlignment="1">
      <alignment horizontal="center" vertical="center"/>
    </xf>
    <xf numFmtId="1" fontId="6" fillId="6" borderId="8" xfId="0" applyNumberFormat="1" applyFont="1" applyFill="1" applyBorder="1" applyAlignment="1">
      <alignment horizontal="center" vertical="center"/>
    </xf>
    <xf numFmtId="4" fontId="6" fillId="6" borderId="8" xfId="0" applyNumberFormat="1" applyFont="1" applyFill="1" applyBorder="1" applyAlignment="1">
      <alignment horizontal="center" vertical="center"/>
    </xf>
    <xf numFmtId="4" fontId="6" fillId="6" borderId="38" xfId="0" applyNumberFormat="1" applyFont="1" applyFill="1" applyBorder="1" applyAlignment="1">
      <alignment horizontal="center" vertical="center"/>
    </xf>
    <xf numFmtId="164" fontId="6" fillId="6" borderId="40" xfId="0" applyNumberFormat="1" applyFont="1" applyFill="1" applyBorder="1" applyAlignment="1">
      <alignment horizontal="center" vertical="center"/>
    </xf>
    <xf numFmtId="165" fontId="6" fillId="6" borderId="40" xfId="0" applyNumberFormat="1" applyFont="1" applyFill="1" applyBorder="1" applyAlignment="1">
      <alignment horizontal="center" vertical="center"/>
    </xf>
    <xf numFmtId="1" fontId="6" fillId="6" borderId="40" xfId="0" applyNumberFormat="1" applyFont="1" applyFill="1" applyBorder="1" applyAlignment="1">
      <alignment horizontal="center" vertical="center"/>
    </xf>
    <xf numFmtId="4" fontId="6" fillId="6" borderId="40" xfId="0" applyNumberFormat="1" applyFont="1" applyFill="1" applyBorder="1" applyAlignment="1">
      <alignment horizontal="center" vertical="center"/>
    </xf>
    <xf numFmtId="4" fontId="6" fillId="6" borderId="41" xfId="0" applyNumberFormat="1" applyFont="1" applyFill="1" applyBorder="1" applyAlignment="1">
      <alignment horizontal="center" vertical="center"/>
    </xf>
    <xf numFmtId="2" fontId="6" fillId="6" borderId="8" xfId="0" applyNumberFormat="1" applyFont="1" applyFill="1" applyBorder="1" applyAlignment="1">
      <alignment horizontal="center" vertical="center"/>
    </xf>
    <xf numFmtId="2" fontId="6" fillId="6" borderId="40" xfId="0" applyNumberFormat="1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center" vertical="center"/>
    </xf>
    <xf numFmtId="0" fontId="3" fillId="4" borderId="35" xfId="0" applyFont="1" applyFill="1" applyBorder="1" applyAlignment="1"/>
    <xf numFmtId="0" fontId="3" fillId="4" borderId="8" xfId="0" applyFont="1" applyFill="1" applyBorder="1" applyAlignment="1"/>
    <xf numFmtId="0" fontId="3" fillId="4" borderId="8" xfId="0" applyFont="1" applyFill="1" applyBorder="1"/>
    <xf numFmtId="0" fontId="3" fillId="7" borderId="35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8" fillId="0" borderId="0" xfId="0" applyFont="1" applyAlignment="1">
      <alignment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4" borderId="0" xfId="0" applyFont="1" applyFill="1" applyAlignment="1">
      <alignment horizontal="center" vertical="center"/>
    </xf>
    <xf numFmtId="0" fontId="0" fillId="4" borderId="0" xfId="0" applyFont="1" applyFill="1" applyAlignment="1"/>
    <xf numFmtId="0" fontId="12" fillId="4" borderId="0" xfId="0" applyFont="1" applyFill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/>
    </xf>
    <xf numFmtId="0" fontId="2" fillId="4" borderId="22" xfId="0" applyFont="1" applyFill="1" applyBorder="1"/>
    <xf numFmtId="0" fontId="14" fillId="4" borderId="23" xfId="0" applyFont="1" applyFill="1" applyBorder="1" applyAlignment="1">
      <alignment horizontal="center" vertical="center"/>
    </xf>
    <xf numFmtId="0" fontId="2" fillId="4" borderId="24" xfId="0" applyFont="1" applyFill="1" applyBorder="1"/>
    <xf numFmtId="0" fontId="2" fillId="4" borderId="18" xfId="0" applyFont="1" applyFill="1" applyBorder="1"/>
    <xf numFmtId="0" fontId="2" fillId="4" borderId="20" xfId="0" applyFont="1" applyFill="1" applyBorder="1"/>
    <xf numFmtId="0" fontId="10" fillId="5" borderId="0" xfId="0" applyFont="1" applyFill="1" applyAlignment="1">
      <alignment horizontal="center"/>
    </xf>
    <xf numFmtId="0" fontId="0" fillId="5" borderId="0" xfId="0" applyFont="1" applyFill="1" applyAlignment="1"/>
    <xf numFmtId="0" fontId="11" fillId="4" borderId="13" xfId="0" applyFont="1" applyFill="1" applyBorder="1" applyAlignment="1">
      <alignment horizontal="center" vertical="center"/>
    </xf>
    <xf numFmtId="0" fontId="2" fillId="4" borderId="14" xfId="0" applyFont="1" applyFill="1" applyBorder="1"/>
    <xf numFmtId="0" fontId="2" fillId="4" borderId="15" xfId="0" applyFont="1" applyFill="1" applyBorder="1"/>
    <xf numFmtId="0" fontId="2" fillId="4" borderId="16" xfId="0" applyFont="1" applyFill="1" applyBorder="1"/>
    <xf numFmtId="0" fontId="2" fillId="4" borderId="17" xfId="0" applyFont="1" applyFill="1" applyBorder="1"/>
    <xf numFmtId="0" fontId="2" fillId="4" borderId="19" xfId="0" applyFont="1" applyFill="1" applyBorder="1"/>
    <xf numFmtId="0" fontId="6" fillId="4" borderId="16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wrapText="1"/>
    </xf>
    <xf numFmtId="0" fontId="2" fillId="9" borderId="2" xfId="0" applyFont="1" applyFill="1" applyBorder="1"/>
    <xf numFmtId="0" fontId="2" fillId="9" borderId="3" xfId="0" applyFont="1" applyFill="1" applyBorder="1"/>
    <xf numFmtId="0" fontId="3" fillId="3" borderId="0" xfId="0" applyFont="1" applyFill="1"/>
    <xf numFmtId="0" fontId="19" fillId="7" borderId="42" xfId="0" applyFont="1" applyFill="1" applyBorder="1" applyAlignment="1">
      <alignment horizontal="center" wrapText="1"/>
    </xf>
    <xf numFmtId="0" fontId="2" fillId="5" borderId="43" xfId="0" applyFont="1" applyFill="1" applyBorder="1"/>
    <xf numFmtId="1" fontId="15" fillId="5" borderId="25" xfId="0" applyNumberFormat="1" applyFont="1" applyFill="1" applyBorder="1" applyAlignment="1">
      <alignment horizontal="center"/>
    </xf>
    <xf numFmtId="0" fontId="2" fillId="5" borderId="26" xfId="0" applyFont="1" applyFill="1" applyBorder="1"/>
    <xf numFmtId="2" fontId="16" fillId="5" borderId="27" xfId="0" applyNumberFormat="1" applyFont="1" applyFill="1" applyBorder="1" applyAlignment="1">
      <alignment horizontal="center"/>
    </xf>
    <xf numFmtId="0" fontId="2" fillId="5" borderId="28" xfId="0" applyFont="1" applyFill="1" applyBorder="1"/>
    <xf numFmtId="0" fontId="2" fillId="5" borderId="18" xfId="0" applyFont="1" applyFill="1" applyBorder="1"/>
    <xf numFmtId="0" fontId="2" fillId="5" borderId="29" xfId="0" applyFont="1" applyFill="1" applyBorder="1"/>
    <xf numFmtId="0" fontId="2" fillId="5" borderId="30" xfId="0" applyFont="1" applyFill="1" applyBorder="1"/>
    <xf numFmtId="0" fontId="2" fillId="5" borderId="20" xfId="0" applyFont="1" applyFill="1" applyBorder="1"/>
    <xf numFmtId="1" fontId="6" fillId="6" borderId="8" xfId="0" applyNumberFormat="1" applyFont="1" applyFill="1" applyBorder="1" applyAlignment="1">
      <alignment horizontal="center" vertical="center" wrapText="1"/>
    </xf>
    <xf numFmtId="2" fontId="6" fillId="6" borderId="8" xfId="0" applyNumberFormat="1" applyFont="1" applyFill="1" applyBorder="1" applyAlignment="1">
      <alignment horizontal="center" vertical="center" wrapText="1"/>
    </xf>
    <xf numFmtId="2" fontId="6" fillId="6" borderId="9" xfId="0" applyNumberFormat="1" applyFont="1" applyFill="1" applyBorder="1" applyAlignment="1">
      <alignment horizontal="center" vertical="center" wrapText="1"/>
    </xf>
    <xf numFmtId="1" fontId="6" fillId="6" borderId="11" xfId="0" applyNumberFormat="1" applyFont="1" applyFill="1" applyBorder="1" applyAlignment="1">
      <alignment horizontal="center" vertical="center" wrapText="1"/>
    </xf>
    <xf numFmtId="2" fontId="6" fillId="6" borderId="11" xfId="0" applyNumberFormat="1" applyFont="1" applyFill="1" applyBorder="1" applyAlignment="1">
      <alignment horizontal="center" vertical="center" wrapText="1"/>
    </xf>
    <xf numFmtId="2" fontId="6" fillId="6" borderId="12" xfId="0" applyNumberFormat="1" applyFont="1" applyFill="1" applyBorder="1" applyAlignment="1">
      <alignment horizontal="center" vertical="center" wrapText="1"/>
    </xf>
    <xf numFmtId="1" fontId="6" fillId="6" borderId="9" xfId="0" applyNumberFormat="1" applyFont="1" applyFill="1" applyBorder="1" applyAlignment="1">
      <alignment horizontal="center" vertical="center" wrapText="1"/>
    </xf>
    <xf numFmtId="1" fontId="6" fillId="6" borderId="12" xfId="0" applyNumberFormat="1" applyFont="1" applyFill="1" applyBorder="1" applyAlignment="1">
      <alignment horizontal="center" vertical="center" wrapText="1"/>
    </xf>
    <xf numFmtId="4" fontId="6" fillId="6" borderId="8" xfId="0" applyNumberFormat="1" applyFont="1" applyFill="1" applyBorder="1" applyAlignment="1">
      <alignment horizontal="center" vertical="center" wrapText="1"/>
    </xf>
    <xf numFmtId="3" fontId="6" fillId="6" borderId="8" xfId="0" applyNumberFormat="1" applyFont="1" applyFill="1" applyBorder="1" applyAlignment="1">
      <alignment horizontal="center" vertical="center" wrapText="1"/>
    </xf>
    <xf numFmtId="3" fontId="6" fillId="6" borderId="9" xfId="0" applyNumberFormat="1" applyFont="1" applyFill="1" applyBorder="1" applyAlignment="1">
      <alignment horizontal="center" vertical="center" wrapText="1"/>
    </xf>
    <xf numFmtId="4" fontId="6" fillId="6" borderId="11" xfId="0" applyNumberFormat="1" applyFont="1" applyFill="1" applyBorder="1" applyAlignment="1">
      <alignment horizontal="center" vertical="center" wrapText="1"/>
    </xf>
    <xf numFmtId="3" fontId="6" fillId="6" borderId="11" xfId="0" applyNumberFormat="1" applyFont="1" applyFill="1" applyBorder="1" applyAlignment="1">
      <alignment horizontal="center" vertical="center" wrapText="1"/>
    </xf>
    <xf numFmtId="3" fontId="6" fillId="6" borderId="12" xfId="0" applyNumberFormat="1" applyFont="1" applyFill="1" applyBorder="1" applyAlignment="1">
      <alignment horizontal="center" vertical="center" wrapText="1"/>
    </xf>
    <xf numFmtId="3" fontId="9" fillId="6" borderId="9" xfId="0" applyNumberFormat="1" applyFont="1" applyFill="1" applyBorder="1" applyAlignment="1">
      <alignment horizontal="center" vertical="center" wrapText="1"/>
    </xf>
    <xf numFmtId="3" fontId="9" fillId="6" borderId="1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showGridLines="0" tabSelected="1" workbookViewId="0">
      <selection activeCell="B5" sqref="B5"/>
    </sheetView>
  </sheetViews>
  <sheetFormatPr defaultColWidth="14.44140625" defaultRowHeight="15" customHeight="1" x14ac:dyDescent="0.3"/>
  <cols>
    <col min="1" max="3" width="12.33203125" customWidth="1"/>
    <col min="4" max="8" width="13" customWidth="1"/>
    <col min="9" max="9" width="5.6640625" customWidth="1"/>
    <col min="10" max="17" width="13.6640625" customWidth="1"/>
    <col min="18" max="18" width="6" customWidth="1"/>
    <col min="19" max="26" width="8" customWidth="1"/>
  </cols>
  <sheetData>
    <row r="1" spans="1:26" ht="19.5" customHeight="1" x14ac:dyDescent="0.3">
      <c r="A1" s="90" t="s">
        <v>0</v>
      </c>
      <c r="B1" s="91"/>
      <c r="C1" s="91"/>
      <c r="D1" s="91"/>
      <c r="E1" s="91"/>
      <c r="F1" s="91"/>
      <c r="G1" s="91"/>
      <c r="H1" s="92"/>
      <c r="I1" s="1"/>
      <c r="J1" s="90" t="s">
        <v>1</v>
      </c>
      <c r="K1" s="91"/>
      <c r="L1" s="91"/>
      <c r="M1" s="91"/>
      <c r="N1" s="91"/>
      <c r="O1" s="91"/>
      <c r="P1" s="91"/>
      <c r="Q1" s="92"/>
      <c r="R1" s="1"/>
      <c r="S1" s="1"/>
      <c r="T1" s="1"/>
      <c r="U1" s="1"/>
      <c r="V1" s="1"/>
      <c r="W1" s="1"/>
      <c r="X1" s="1"/>
      <c r="Y1" s="1"/>
      <c r="Z1" s="1"/>
    </row>
    <row r="2" spans="1:26" ht="13.8" x14ac:dyDescent="0.3">
      <c r="A2" s="1"/>
      <c r="B2" s="1"/>
      <c r="C2" s="2"/>
      <c r="D2" s="1">
        <v>2.54</v>
      </c>
      <c r="E2" s="1"/>
      <c r="F2" s="1"/>
      <c r="G2" s="1">
        <v>2.20458</v>
      </c>
      <c r="H2" s="1">
        <v>12</v>
      </c>
      <c r="I2" s="1"/>
      <c r="J2" s="1"/>
      <c r="K2" s="1"/>
      <c r="L2" s="1"/>
      <c r="M2" s="1">
        <v>2.54</v>
      </c>
      <c r="N2" s="1"/>
      <c r="O2" s="1">
        <v>12</v>
      </c>
      <c r="P2" s="1">
        <v>0.4536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9" customHeight="1" x14ac:dyDescent="0.3">
      <c r="A3" s="3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1"/>
      <c r="J3" s="3" t="s">
        <v>2</v>
      </c>
      <c r="K3" s="4" t="s">
        <v>3</v>
      </c>
      <c r="L3" s="4" t="s">
        <v>8</v>
      </c>
      <c r="M3" s="6" t="s">
        <v>5</v>
      </c>
      <c r="N3" s="6" t="s">
        <v>6</v>
      </c>
      <c r="O3" s="6" t="s">
        <v>9</v>
      </c>
      <c r="P3" s="6" t="s">
        <v>7</v>
      </c>
      <c r="Q3" s="7" t="s">
        <v>4</v>
      </c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 x14ac:dyDescent="0.3">
      <c r="A4" s="8"/>
      <c r="B4" s="9"/>
      <c r="C4" s="10"/>
      <c r="D4" s="125">
        <f t="shared" ref="D4:D8" si="0">(A4*D$2)</f>
        <v>0</v>
      </c>
      <c r="E4" s="125">
        <f t="shared" ref="E4:E8" si="1">(B4*D$2)</f>
        <v>0</v>
      </c>
      <c r="F4" s="125">
        <f t="shared" ref="F4:F8" si="2">(C4*D4*E4)/10000</f>
        <v>0</v>
      </c>
      <c r="G4" s="126">
        <f t="shared" ref="G4:G8" si="3">(F4*G$2)/1000</f>
        <v>0</v>
      </c>
      <c r="H4" s="127">
        <f t="shared" ref="H4:H8" si="4">(G4*H$2)</f>
        <v>0</v>
      </c>
      <c r="I4" s="11"/>
      <c r="J4" s="12"/>
      <c r="K4" s="13"/>
      <c r="L4" s="14"/>
      <c r="M4" s="125">
        <f t="shared" ref="M4:M8" si="5">(J4*M$2)</f>
        <v>0</v>
      </c>
      <c r="N4" s="125">
        <f t="shared" ref="N4:N8" si="6">(K4*M$2)</f>
        <v>0</v>
      </c>
      <c r="O4" s="126">
        <f t="shared" ref="O4:O8" si="7">L4*O$2</f>
        <v>0</v>
      </c>
      <c r="P4" s="125">
        <f t="shared" ref="P4:P8" si="8">(L4*P$2)*1000</f>
        <v>0</v>
      </c>
      <c r="Q4" s="131" t="e">
        <f t="shared" ref="Q4:Q8" si="9">P4/(M4*N4)*10000</f>
        <v>#DIV/0!</v>
      </c>
      <c r="R4" s="11"/>
      <c r="S4" s="11"/>
      <c r="T4" s="11"/>
      <c r="U4" s="11"/>
      <c r="V4" s="11"/>
      <c r="W4" s="11"/>
      <c r="X4" s="11"/>
      <c r="Y4" s="11"/>
      <c r="Z4" s="11"/>
    </row>
    <row r="5" spans="1:26" ht="18" customHeight="1" x14ac:dyDescent="0.3">
      <c r="A5" s="8"/>
      <c r="B5" s="9"/>
      <c r="C5" s="10"/>
      <c r="D5" s="125">
        <f t="shared" si="0"/>
        <v>0</v>
      </c>
      <c r="E5" s="125">
        <f t="shared" si="1"/>
        <v>0</v>
      </c>
      <c r="F5" s="125">
        <f t="shared" si="2"/>
        <v>0</v>
      </c>
      <c r="G5" s="126">
        <f t="shared" si="3"/>
        <v>0</v>
      </c>
      <c r="H5" s="127">
        <f t="shared" si="4"/>
        <v>0</v>
      </c>
      <c r="I5" s="11"/>
      <c r="J5" s="8"/>
      <c r="K5" s="9"/>
      <c r="L5" s="14"/>
      <c r="M5" s="125">
        <f t="shared" si="5"/>
        <v>0</v>
      </c>
      <c r="N5" s="125">
        <f t="shared" si="6"/>
        <v>0</v>
      </c>
      <c r="O5" s="126">
        <f t="shared" si="7"/>
        <v>0</v>
      </c>
      <c r="P5" s="125">
        <f t="shared" si="8"/>
        <v>0</v>
      </c>
      <c r="Q5" s="131" t="e">
        <f t="shared" si="9"/>
        <v>#DIV/0!</v>
      </c>
      <c r="R5" s="11"/>
      <c r="S5" s="11"/>
      <c r="T5" s="11"/>
      <c r="U5" s="11"/>
      <c r="V5" s="11"/>
      <c r="W5" s="11"/>
      <c r="X5" s="11"/>
      <c r="Y5" s="11"/>
      <c r="Z5" s="11"/>
    </row>
    <row r="6" spans="1:26" ht="18" customHeight="1" x14ac:dyDescent="0.3">
      <c r="A6" s="8"/>
      <c r="B6" s="9"/>
      <c r="C6" s="10"/>
      <c r="D6" s="125">
        <f t="shared" si="0"/>
        <v>0</v>
      </c>
      <c r="E6" s="125">
        <f t="shared" si="1"/>
        <v>0</v>
      </c>
      <c r="F6" s="125">
        <f t="shared" si="2"/>
        <v>0</v>
      </c>
      <c r="G6" s="126">
        <f t="shared" si="3"/>
        <v>0</v>
      </c>
      <c r="H6" s="127">
        <f t="shared" si="4"/>
        <v>0</v>
      </c>
      <c r="I6" s="11"/>
      <c r="J6" s="12"/>
      <c r="K6" s="13"/>
      <c r="L6" s="14"/>
      <c r="M6" s="125">
        <f t="shared" si="5"/>
        <v>0</v>
      </c>
      <c r="N6" s="125">
        <f t="shared" si="6"/>
        <v>0</v>
      </c>
      <c r="O6" s="126">
        <f t="shared" si="7"/>
        <v>0</v>
      </c>
      <c r="P6" s="125">
        <f t="shared" si="8"/>
        <v>0</v>
      </c>
      <c r="Q6" s="131" t="e">
        <f t="shared" si="9"/>
        <v>#DIV/0!</v>
      </c>
      <c r="R6" s="11"/>
      <c r="S6" s="11"/>
      <c r="T6" s="11"/>
      <c r="U6" s="11"/>
      <c r="V6" s="11"/>
      <c r="W6" s="11"/>
      <c r="X6" s="11"/>
      <c r="Y6" s="11"/>
      <c r="Z6" s="11"/>
    </row>
    <row r="7" spans="1:26" ht="18" customHeight="1" x14ac:dyDescent="0.3">
      <c r="A7" s="8"/>
      <c r="B7" s="9"/>
      <c r="C7" s="10"/>
      <c r="D7" s="125">
        <f t="shared" si="0"/>
        <v>0</v>
      </c>
      <c r="E7" s="125">
        <f t="shared" si="1"/>
        <v>0</v>
      </c>
      <c r="F7" s="125">
        <f t="shared" si="2"/>
        <v>0</v>
      </c>
      <c r="G7" s="126">
        <f t="shared" si="3"/>
        <v>0</v>
      </c>
      <c r="H7" s="127">
        <f t="shared" si="4"/>
        <v>0</v>
      </c>
      <c r="I7" s="11"/>
      <c r="J7" s="12"/>
      <c r="K7" s="13"/>
      <c r="L7" s="15"/>
      <c r="M7" s="125">
        <f t="shared" si="5"/>
        <v>0</v>
      </c>
      <c r="N7" s="125">
        <f t="shared" si="6"/>
        <v>0</v>
      </c>
      <c r="O7" s="126">
        <f t="shared" si="7"/>
        <v>0</v>
      </c>
      <c r="P7" s="125">
        <f t="shared" si="8"/>
        <v>0</v>
      </c>
      <c r="Q7" s="131" t="e">
        <f t="shared" si="9"/>
        <v>#DIV/0!</v>
      </c>
      <c r="R7" s="11"/>
      <c r="S7" s="11"/>
      <c r="T7" s="11"/>
      <c r="U7" s="11"/>
      <c r="V7" s="11"/>
      <c r="W7" s="11"/>
      <c r="X7" s="11"/>
      <c r="Y7" s="11"/>
      <c r="Z7" s="11"/>
    </row>
    <row r="8" spans="1:26" ht="18" customHeight="1" x14ac:dyDescent="0.3">
      <c r="A8" s="16"/>
      <c r="B8" s="17"/>
      <c r="C8" s="18"/>
      <c r="D8" s="128">
        <f t="shared" si="0"/>
        <v>0</v>
      </c>
      <c r="E8" s="128">
        <f t="shared" si="1"/>
        <v>0</v>
      </c>
      <c r="F8" s="128">
        <f t="shared" si="2"/>
        <v>0</v>
      </c>
      <c r="G8" s="129">
        <f t="shared" si="3"/>
        <v>0</v>
      </c>
      <c r="H8" s="130">
        <f t="shared" si="4"/>
        <v>0</v>
      </c>
      <c r="I8" s="11"/>
      <c r="J8" s="16"/>
      <c r="K8" s="17"/>
      <c r="L8" s="19"/>
      <c r="M8" s="128">
        <f t="shared" si="5"/>
        <v>0</v>
      </c>
      <c r="N8" s="128">
        <f t="shared" si="6"/>
        <v>0</v>
      </c>
      <c r="O8" s="129">
        <f t="shared" si="7"/>
        <v>0</v>
      </c>
      <c r="P8" s="128">
        <f t="shared" si="8"/>
        <v>0</v>
      </c>
      <c r="Q8" s="132" t="e">
        <f t="shared" si="9"/>
        <v>#DIV/0!</v>
      </c>
      <c r="R8" s="11"/>
      <c r="S8" s="11"/>
      <c r="T8" s="11"/>
      <c r="U8" s="11"/>
      <c r="V8" s="11"/>
      <c r="W8" s="11"/>
      <c r="X8" s="11"/>
      <c r="Y8" s="11"/>
      <c r="Z8" s="11"/>
    </row>
    <row r="9" spans="1:26" ht="12.75" customHeight="1" x14ac:dyDescent="0.3">
      <c r="A9" s="20"/>
      <c r="B9" s="20"/>
      <c r="C9" s="21"/>
      <c r="D9" s="22"/>
      <c r="E9" s="22"/>
      <c r="F9" s="23"/>
      <c r="G9" s="22"/>
      <c r="H9" s="22"/>
      <c r="I9" s="20"/>
      <c r="J9" s="24"/>
      <c r="K9" s="24"/>
      <c r="L9" s="25"/>
      <c r="M9" s="22"/>
      <c r="N9" s="22"/>
      <c r="O9" s="22"/>
      <c r="P9" s="23"/>
      <c r="Q9" s="23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20"/>
      <c r="B10" s="20"/>
      <c r="C10" s="21"/>
      <c r="D10" s="22"/>
      <c r="E10" s="22"/>
      <c r="F10" s="23"/>
      <c r="G10" s="22"/>
      <c r="H10" s="22"/>
      <c r="I10" s="20"/>
      <c r="J10" s="26"/>
      <c r="K10" s="26"/>
      <c r="L10" s="25"/>
      <c r="M10" s="22"/>
      <c r="N10" s="22"/>
      <c r="O10" s="22"/>
      <c r="P10" s="23"/>
      <c r="Q10" s="23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 x14ac:dyDescent="0.3">
      <c r="A11" s="90" t="s">
        <v>10</v>
      </c>
      <c r="B11" s="91"/>
      <c r="C11" s="91"/>
      <c r="D11" s="91"/>
      <c r="E11" s="91"/>
      <c r="F11" s="91"/>
      <c r="G11" s="91"/>
      <c r="H11" s="92"/>
      <c r="I11" s="20"/>
      <c r="J11" s="90" t="s">
        <v>11</v>
      </c>
      <c r="K11" s="91"/>
      <c r="L11" s="91"/>
      <c r="M11" s="91"/>
      <c r="N11" s="91"/>
      <c r="O11" s="91"/>
      <c r="P11" s="91"/>
      <c r="Q11" s="92"/>
      <c r="R11" s="1"/>
      <c r="S11" s="1"/>
      <c r="T11" s="1"/>
      <c r="U11" s="1"/>
      <c r="V11" s="1"/>
      <c r="W11" s="1"/>
      <c r="X11" s="1"/>
      <c r="Y11" s="1"/>
      <c r="Z11" s="1"/>
    </row>
    <row r="12" spans="1:26" ht="13.5" hidden="1" customHeight="1" x14ac:dyDescent="0.3">
      <c r="A12" s="1"/>
      <c r="B12" s="1"/>
      <c r="C12" s="2"/>
      <c r="D12" s="1">
        <v>2.54</v>
      </c>
      <c r="E12" s="1"/>
      <c r="F12" s="1"/>
      <c r="G12" s="1">
        <v>2.20458</v>
      </c>
      <c r="H12" s="1">
        <v>12</v>
      </c>
      <c r="I12" s="20"/>
      <c r="J12" s="1"/>
      <c r="K12" s="1"/>
      <c r="L12" s="1"/>
      <c r="M12" s="1">
        <v>2.54</v>
      </c>
      <c r="N12" s="1"/>
      <c r="O12" s="1">
        <v>12</v>
      </c>
      <c r="P12" s="1">
        <v>0.4536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" customHeight="1" x14ac:dyDescent="0.3">
      <c r="A13" s="3" t="s">
        <v>5</v>
      </c>
      <c r="B13" s="4" t="s">
        <v>6</v>
      </c>
      <c r="C13" s="5" t="s">
        <v>4</v>
      </c>
      <c r="D13" s="6" t="s">
        <v>2</v>
      </c>
      <c r="E13" s="6" t="s">
        <v>3</v>
      </c>
      <c r="F13" s="6" t="s">
        <v>7</v>
      </c>
      <c r="G13" s="6" t="s">
        <v>8</v>
      </c>
      <c r="H13" s="7" t="s">
        <v>9</v>
      </c>
      <c r="I13" s="1"/>
      <c r="J13" s="3" t="s">
        <v>5</v>
      </c>
      <c r="K13" s="4" t="s">
        <v>6</v>
      </c>
      <c r="L13" s="4" t="s">
        <v>8</v>
      </c>
      <c r="M13" s="6" t="s">
        <v>2</v>
      </c>
      <c r="N13" s="6" t="s">
        <v>3</v>
      </c>
      <c r="O13" s="6" t="s">
        <v>9</v>
      </c>
      <c r="P13" s="6" t="s">
        <v>7</v>
      </c>
      <c r="Q13" s="7" t="s">
        <v>4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3">
      <c r="A14" s="12"/>
      <c r="B14" s="13"/>
      <c r="C14" s="27"/>
      <c r="D14" s="125">
        <f t="shared" ref="D14:D18" si="10">(A14/D$2)</f>
        <v>0</v>
      </c>
      <c r="E14" s="125">
        <f t="shared" ref="E14:E18" si="11">(B14/D$2)</f>
        <v>0</v>
      </c>
      <c r="F14" s="125">
        <f t="shared" ref="F14:F18" si="12">(C14*A14*B14)/10000</f>
        <v>0</v>
      </c>
      <c r="G14" s="126">
        <f t="shared" ref="G14:G18" si="13">(F14*G$2)/1000</f>
        <v>0</v>
      </c>
      <c r="H14" s="127">
        <f t="shared" ref="H14:H18" si="14">(G14*H$2)</f>
        <v>0</v>
      </c>
      <c r="I14" s="11"/>
      <c r="J14" s="8"/>
      <c r="K14" s="9"/>
      <c r="L14" s="14"/>
      <c r="M14" s="125">
        <f t="shared" ref="M14:M18" si="15">(J14/M$2)</f>
        <v>0</v>
      </c>
      <c r="N14" s="125">
        <f t="shared" ref="N14:N18" si="16">(K14/M$2)</f>
        <v>0</v>
      </c>
      <c r="O14" s="126">
        <f t="shared" ref="O14:O18" si="17">L14*O$2</f>
        <v>0</v>
      </c>
      <c r="P14" s="125">
        <f t="shared" ref="P14:P18" si="18">(L14*P$2)*1000</f>
        <v>0</v>
      </c>
      <c r="Q14" s="131" t="e">
        <f t="shared" ref="Q14:Q18" si="19">P14/(J14*K14)*10000</f>
        <v>#DIV/0!</v>
      </c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8" customHeight="1" x14ac:dyDescent="0.3">
      <c r="A15" s="12"/>
      <c r="B15" s="13"/>
      <c r="C15" s="27"/>
      <c r="D15" s="125">
        <f t="shared" si="10"/>
        <v>0</v>
      </c>
      <c r="E15" s="125">
        <f t="shared" si="11"/>
        <v>0</v>
      </c>
      <c r="F15" s="125">
        <f t="shared" si="12"/>
        <v>0</v>
      </c>
      <c r="G15" s="126">
        <f t="shared" si="13"/>
        <v>0</v>
      </c>
      <c r="H15" s="127">
        <f t="shared" si="14"/>
        <v>0</v>
      </c>
      <c r="I15" s="11"/>
      <c r="J15" s="28"/>
      <c r="K15" s="29"/>
      <c r="L15" s="15"/>
      <c r="M15" s="125">
        <f t="shared" si="15"/>
        <v>0</v>
      </c>
      <c r="N15" s="125">
        <f t="shared" si="16"/>
        <v>0</v>
      </c>
      <c r="O15" s="126">
        <f t="shared" si="17"/>
        <v>0</v>
      </c>
      <c r="P15" s="125">
        <f t="shared" si="18"/>
        <v>0</v>
      </c>
      <c r="Q15" s="131" t="e">
        <f t="shared" si="19"/>
        <v>#DIV/0!</v>
      </c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8" customHeight="1" x14ac:dyDescent="0.3">
      <c r="A16" s="12"/>
      <c r="B16" s="13"/>
      <c r="C16" s="27"/>
      <c r="D16" s="125">
        <f t="shared" si="10"/>
        <v>0</v>
      </c>
      <c r="E16" s="125">
        <f t="shared" si="11"/>
        <v>0</v>
      </c>
      <c r="F16" s="125">
        <f t="shared" si="12"/>
        <v>0</v>
      </c>
      <c r="G16" s="126">
        <f t="shared" si="13"/>
        <v>0</v>
      </c>
      <c r="H16" s="127">
        <f t="shared" si="14"/>
        <v>0</v>
      </c>
      <c r="I16" s="11"/>
      <c r="J16" s="28"/>
      <c r="K16" s="29"/>
      <c r="L16" s="15"/>
      <c r="M16" s="125">
        <f t="shared" si="15"/>
        <v>0</v>
      </c>
      <c r="N16" s="125">
        <f t="shared" si="16"/>
        <v>0</v>
      </c>
      <c r="O16" s="126">
        <f t="shared" si="17"/>
        <v>0</v>
      </c>
      <c r="P16" s="125">
        <f t="shared" si="18"/>
        <v>0</v>
      </c>
      <c r="Q16" s="131" t="e">
        <f t="shared" si="19"/>
        <v>#DIV/0!</v>
      </c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8" customHeight="1" x14ac:dyDescent="0.3">
      <c r="A17" s="12"/>
      <c r="B17" s="13"/>
      <c r="C17" s="27"/>
      <c r="D17" s="125">
        <f t="shared" si="10"/>
        <v>0</v>
      </c>
      <c r="E17" s="125">
        <f t="shared" si="11"/>
        <v>0</v>
      </c>
      <c r="F17" s="125">
        <f t="shared" si="12"/>
        <v>0</v>
      </c>
      <c r="G17" s="126">
        <f t="shared" si="13"/>
        <v>0</v>
      </c>
      <c r="H17" s="127">
        <f t="shared" si="14"/>
        <v>0</v>
      </c>
      <c r="I17" s="11"/>
      <c r="J17" s="28"/>
      <c r="K17" s="29"/>
      <c r="L17" s="15"/>
      <c r="M17" s="125">
        <f t="shared" si="15"/>
        <v>0</v>
      </c>
      <c r="N17" s="125">
        <f t="shared" si="16"/>
        <v>0</v>
      </c>
      <c r="O17" s="126">
        <f t="shared" si="17"/>
        <v>0</v>
      </c>
      <c r="P17" s="125">
        <f t="shared" si="18"/>
        <v>0</v>
      </c>
      <c r="Q17" s="131" t="e">
        <f t="shared" si="19"/>
        <v>#DIV/0!</v>
      </c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8" customHeight="1" x14ac:dyDescent="0.3">
      <c r="A18" s="30"/>
      <c r="B18" s="31"/>
      <c r="C18" s="32"/>
      <c r="D18" s="128">
        <f t="shared" si="10"/>
        <v>0</v>
      </c>
      <c r="E18" s="128">
        <f t="shared" si="11"/>
        <v>0</v>
      </c>
      <c r="F18" s="128">
        <f t="shared" si="12"/>
        <v>0</v>
      </c>
      <c r="G18" s="129">
        <f t="shared" si="13"/>
        <v>0</v>
      </c>
      <c r="H18" s="130">
        <f t="shared" si="14"/>
        <v>0</v>
      </c>
      <c r="I18" s="11"/>
      <c r="J18" s="33"/>
      <c r="K18" s="34"/>
      <c r="L18" s="35"/>
      <c r="M18" s="128">
        <f t="shared" si="15"/>
        <v>0</v>
      </c>
      <c r="N18" s="128">
        <f t="shared" si="16"/>
        <v>0</v>
      </c>
      <c r="O18" s="129">
        <f t="shared" si="17"/>
        <v>0</v>
      </c>
      <c r="P18" s="128">
        <f t="shared" si="18"/>
        <v>0</v>
      </c>
      <c r="Q18" s="132" t="e">
        <f t="shared" si="19"/>
        <v>#DIV/0!</v>
      </c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2.75" customHeight="1" x14ac:dyDescent="0.3">
      <c r="A19" s="1"/>
      <c r="B19" s="1"/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1"/>
      <c r="B20" s="1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3">
      <c r="A21" s="90" t="s">
        <v>12</v>
      </c>
      <c r="B21" s="91"/>
      <c r="C21" s="91"/>
      <c r="D21" s="91"/>
      <c r="E21" s="91"/>
      <c r="F21" s="91"/>
      <c r="G21" s="91"/>
      <c r="H21" s="92"/>
      <c r="I21" s="1"/>
      <c r="J21" s="90" t="s">
        <v>13</v>
      </c>
      <c r="K21" s="91"/>
      <c r="L21" s="91"/>
      <c r="M21" s="91"/>
      <c r="N21" s="91"/>
      <c r="O21" s="91"/>
      <c r="P21" s="91"/>
      <c r="Q21" s="92"/>
      <c r="R21" s="1"/>
      <c r="S21" s="1"/>
      <c r="T21" s="1"/>
      <c r="U21" s="1"/>
      <c r="V21" s="1"/>
      <c r="W21" s="1"/>
      <c r="X21" s="1"/>
      <c r="Y21" s="1"/>
      <c r="Z21" s="1"/>
    </row>
    <row r="22" spans="1:26" ht="13.8" x14ac:dyDescent="0.3">
      <c r="A22" s="1"/>
      <c r="B22" s="1"/>
      <c r="C22" s="2"/>
      <c r="D22" s="1"/>
      <c r="E22" s="1"/>
      <c r="F22" s="1">
        <v>12</v>
      </c>
      <c r="G22" s="1">
        <v>0.4536</v>
      </c>
      <c r="H22" s="1"/>
      <c r="I22" s="1"/>
      <c r="J22" s="1"/>
      <c r="K22" s="1"/>
      <c r="L22" s="1"/>
      <c r="M22" s="1"/>
      <c r="N22" s="1"/>
      <c r="O22" s="1">
        <v>12</v>
      </c>
      <c r="P22" s="1">
        <v>0.4536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9" customHeight="1" x14ac:dyDescent="0.3">
      <c r="A23" s="3" t="s">
        <v>5</v>
      </c>
      <c r="B23" s="4" t="s">
        <v>6</v>
      </c>
      <c r="C23" s="5" t="s">
        <v>9</v>
      </c>
      <c r="D23" s="6" t="s">
        <v>2</v>
      </c>
      <c r="E23" s="6" t="s">
        <v>3</v>
      </c>
      <c r="F23" s="6" t="s">
        <v>8</v>
      </c>
      <c r="G23" s="6" t="s">
        <v>7</v>
      </c>
      <c r="H23" s="7" t="s">
        <v>4</v>
      </c>
      <c r="I23" s="1"/>
      <c r="J23" s="3" t="s">
        <v>2</v>
      </c>
      <c r="K23" s="4" t="s">
        <v>3</v>
      </c>
      <c r="L23" s="4" t="s">
        <v>9</v>
      </c>
      <c r="M23" s="6" t="s">
        <v>5</v>
      </c>
      <c r="N23" s="6" t="s">
        <v>6</v>
      </c>
      <c r="O23" s="6" t="s">
        <v>8</v>
      </c>
      <c r="P23" s="6" t="s">
        <v>7</v>
      </c>
      <c r="Q23" s="7" t="s">
        <v>4</v>
      </c>
      <c r="R23" s="1"/>
      <c r="S23" s="87"/>
      <c r="T23" s="88"/>
      <c r="U23" s="88"/>
      <c r="V23" s="1"/>
      <c r="W23" s="1"/>
      <c r="X23" s="1"/>
      <c r="Y23" s="1"/>
      <c r="Z23" s="1"/>
    </row>
    <row r="24" spans="1:26" ht="18" customHeight="1" x14ac:dyDescent="0.3">
      <c r="A24" s="8"/>
      <c r="B24" s="9"/>
      <c r="C24" s="14"/>
      <c r="D24" s="125">
        <f t="shared" ref="D24:D28" si="20">(A24/D$2)</f>
        <v>0</v>
      </c>
      <c r="E24" s="125">
        <f t="shared" ref="E24:E28" si="21">(B24/D$2)</f>
        <v>0</v>
      </c>
      <c r="F24" s="133">
        <f t="shared" ref="F24:F28" si="22">(C24/F$22)</f>
        <v>0</v>
      </c>
      <c r="G24" s="134">
        <f t="shared" ref="G24:G28" si="23">(F24*G$22)*1000</f>
        <v>0</v>
      </c>
      <c r="H24" s="135" t="e">
        <f t="shared" ref="H24:H28" si="24">G24/(A24*B24)*10000</f>
        <v>#DIV/0!</v>
      </c>
      <c r="I24" s="36"/>
      <c r="J24" s="8"/>
      <c r="K24" s="9"/>
      <c r="L24" s="14"/>
      <c r="M24" s="125">
        <f t="shared" ref="M24:M28" si="25">(J24*M$2)</f>
        <v>0</v>
      </c>
      <c r="N24" s="125">
        <f t="shared" ref="N24:N28" si="26">(K24*M$2)</f>
        <v>0</v>
      </c>
      <c r="O24" s="133">
        <f t="shared" ref="O24:O28" si="27">(L24/O$22)</f>
        <v>0</v>
      </c>
      <c r="P24" s="134">
        <f t="shared" ref="P24:P28" si="28">(O24*P$22)*1000</f>
        <v>0</v>
      </c>
      <c r="Q24" s="139" t="e">
        <f t="shared" ref="Q24:Q28" si="29">P24/(M24*N24)*10000</f>
        <v>#DIV/0!</v>
      </c>
      <c r="R24" s="36"/>
      <c r="S24" s="87"/>
      <c r="T24" s="88"/>
      <c r="U24" s="88"/>
      <c r="V24" s="11"/>
      <c r="W24" s="11"/>
      <c r="X24" s="11"/>
      <c r="Y24" s="11"/>
      <c r="Z24" s="11"/>
    </row>
    <row r="25" spans="1:26" ht="18" customHeight="1" x14ac:dyDescent="0.3">
      <c r="A25" s="28"/>
      <c r="B25" s="29"/>
      <c r="C25" s="27"/>
      <c r="D25" s="125">
        <f t="shared" si="20"/>
        <v>0</v>
      </c>
      <c r="E25" s="125">
        <f t="shared" si="21"/>
        <v>0</v>
      </c>
      <c r="F25" s="133">
        <f t="shared" si="22"/>
        <v>0</v>
      </c>
      <c r="G25" s="134">
        <f t="shared" si="23"/>
        <v>0</v>
      </c>
      <c r="H25" s="135" t="e">
        <f t="shared" si="24"/>
        <v>#DIV/0!</v>
      </c>
      <c r="I25" s="36"/>
      <c r="J25" s="8"/>
      <c r="K25" s="9"/>
      <c r="L25" s="14"/>
      <c r="M25" s="125">
        <f t="shared" si="25"/>
        <v>0</v>
      </c>
      <c r="N25" s="125">
        <f t="shared" si="26"/>
        <v>0</v>
      </c>
      <c r="O25" s="133">
        <f t="shared" si="27"/>
        <v>0</v>
      </c>
      <c r="P25" s="134">
        <f t="shared" si="28"/>
        <v>0</v>
      </c>
      <c r="Q25" s="139" t="e">
        <f t="shared" si="29"/>
        <v>#DIV/0!</v>
      </c>
      <c r="R25" s="36"/>
      <c r="V25" s="11"/>
      <c r="W25" s="11"/>
      <c r="X25" s="11"/>
      <c r="Y25" s="11"/>
      <c r="Z25" s="11"/>
    </row>
    <row r="26" spans="1:26" ht="18" customHeight="1" x14ac:dyDescent="0.3">
      <c r="A26" s="28"/>
      <c r="B26" s="29"/>
      <c r="C26" s="27"/>
      <c r="D26" s="125">
        <f t="shared" si="20"/>
        <v>0</v>
      </c>
      <c r="E26" s="125">
        <f t="shared" si="21"/>
        <v>0</v>
      </c>
      <c r="F26" s="133">
        <f t="shared" si="22"/>
        <v>0</v>
      </c>
      <c r="G26" s="134">
        <f t="shared" si="23"/>
        <v>0</v>
      </c>
      <c r="H26" s="135" t="e">
        <f t="shared" si="24"/>
        <v>#DIV/0!</v>
      </c>
      <c r="I26" s="36"/>
      <c r="J26" s="8"/>
      <c r="K26" s="9"/>
      <c r="L26" s="14"/>
      <c r="M26" s="125">
        <f t="shared" si="25"/>
        <v>0</v>
      </c>
      <c r="N26" s="125">
        <f t="shared" si="26"/>
        <v>0</v>
      </c>
      <c r="O26" s="133">
        <f t="shared" si="27"/>
        <v>0</v>
      </c>
      <c r="P26" s="134">
        <f t="shared" si="28"/>
        <v>0</v>
      </c>
      <c r="Q26" s="139" t="e">
        <f t="shared" si="29"/>
        <v>#DIV/0!</v>
      </c>
      <c r="R26" s="36"/>
      <c r="S26" s="11"/>
      <c r="T26" s="11"/>
      <c r="U26" s="11"/>
      <c r="V26" s="11"/>
      <c r="W26" s="11"/>
      <c r="X26" s="11"/>
      <c r="Y26" s="11"/>
      <c r="Z26" s="11"/>
    </row>
    <row r="27" spans="1:26" ht="18" customHeight="1" x14ac:dyDescent="0.3">
      <c r="A27" s="28"/>
      <c r="B27" s="29"/>
      <c r="C27" s="27"/>
      <c r="D27" s="125">
        <f t="shared" si="20"/>
        <v>0</v>
      </c>
      <c r="E27" s="125">
        <f t="shared" si="21"/>
        <v>0</v>
      </c>
      <c r="F27" s="133">
        <f t="shared" si="22"/>
        <v>0</v>
      </c>
      <c r="G27" s="134">
        <f t="shared" si="23"/>
        <v>0</v>
      </c>
      <c r="H27" s="135" t="e">
        <f t="shared" si="24"/>
        <v>#DIV/0!</v>
      </c>
      <c r="I27" s="11"/>
      <c r="J27" s="8"/>
      <c r="K27" s="9"/>
      <c r="L27" s="14"/>
      <c r="M27" s="125">
        <f t="shared" si="25"/>
        <v>0</v>
      </c>
      <c r="N27" s="125">
        <f t="shared" si="26"/>
        <v>0</v>
      </c>
      <c r="O27" s="133">
        <f t="shared" si="27"/>
        <v>0</v>
      </c>
      <c r="P27" s="134">
        <f t="shared" si="28"/>
        <v>0</v>
      </c>
      <c r="Q27" s="139" t="e">
        <f t="shared" si="29"/>
        <v>#DIV/0!</v>
      </c>
      <c r="R27" s="36"/>
      <c r="S27" s="11"/>
      <c r="T27" s="11"/>
      <c r="U27" s="11"/>
      <c r="V27" s="11"/>
      <c r="W27" s="11"/>
      <c r="X27" s="11"/>
      <c r="Y27" s="11"/>
      <c r="Z27" s="11"/>
    </row>
    <row r="28" spans="1:26" ht="18" customHeight="1" x14ac:dyDescent="0.3">
      <c r="A28" s="33"/>
      <c r="B28" s="34"/>
      <c r="C28" s="32"/>
      <c r="D28" s="128">
        <f t="shared" si="20"/>
        <v>0</v>
      </c>
      <c r="E28" s="128">
        <f t="shared" si="21"/>
        <v>0</v>
      </c>
      <c r="F28" s="136">
        <f t="shared" si="22"/>
        <v>0</v>
      </c>
      <c r="G28" s="137">
        <f t="shared" si="23"/>
        <v>0</v>
      </c>
      <c r="H28" s="138" t="e">
        <f t="shared" si="24"/>
        <v>#DIV/0!</v>
      </c>
      <c r="I28" s="11"/>
      <c r="J28" s="16"/>
      <c r="K28" s="17"/>
      <c r="L28" s="19"/>
      <c r="M28" s="128">
        <f t="shared" si="25"/>
        <v>0</v>
      </c>
      <c r="N28" s="128">
        <f t="shared" si="26"/>
        <v>0</v>
      </c>
      <c r="O28" s="136">
        <f t="shared" si="27"/>
        <v>0</v>
      </c>
      <c r="P28" s="137">
        <f t="shared" si="28"/>
        <v>0</v>
      </c>
      <c r="Q28" s="140" t="e">
        <f t="shared" si="29"/>
        <v>#DIV/0!</v>
      </c>
      <c r="R28" s="36"/>
      <c r="S28" s="11"/>
      <c r="T28" s="11"/>
      <c r="U28" s="11"/>
      <c r="V28" s="11"/>
      <c r="W28" s="11"/>
      <c r="X28" s="11"/>
      <c r="Y28" s="11"/>
      <c r="Z28" s="11"/>
    </row>
    <row r="29" spans="1:26" ht="12.75" customHeight="1" x14ac:dyDescent="0.3">
      <c r="A29" s="1"/>
      <c r="B29" s="1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89" t="s">
        <v>14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9">
    <mergeCell ref="S24:U24"/>
    <mergeCell ref="A30:Q31"/>
    <mergeCell ref="A1:H1"/>
    <mergeCell ref="J1:Q1"/>
    <mergeCell ref="A11:H11"/>
    <mergeCell ref="J11:Q11"/>
    <mergeCell ref="A21:H21"/>
    <mergeCell ref="J21:Q21"/>
    <mergeCell ref="S23:U2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8"/>
  <sheetViews>
    <sheetView workbookViewId="0">
      <selection activeCell="E18" sqref="E18"/>
    </sheetView>
  </sheetViews>
  <sheetFormatPr defaultColWidth="14.44140625" defaultRowHeight="15" customHeight="1" x14ac:dyDescent="0.3"/>
  <cols>
    <col min="1" max="4" width="8" style="38" customWidth="1"/>
    <col min="5" max="5" width="3" style="38" customWidth="1"/>
    <col min="6" max="6" width="24" style="38" customWidth="1"/>
    <col min="7" max="10" width="8" style="38" customWidth="1"/>
    <col min="11" max="11" width="3" style="38" customWidth="1"/>
    <col min="12" max="12" width="27.44140625" style="38" customWidth="1"/>
    <col min="13" max="24" width="8" style="38" customWidth="1"/>
    <col min="25" max="16384" width="14.44140625" style="38"/>
  </cols>
  <sheetData>
    <row r="1" spans="1:14" ht="12.75" customHeight="1" x14ac:dyDescent="0.3"/>
    <row r="2" spans="1:14" ht="13.5" customHeight="1" x14ac:dyDescent="0.3">
      <c r="A2" s="102" t="s">
        <v>15</v>
      </c>
      <c r="B2" s="103"/>
      <c r="C2" s="103"/>
      <c r="D2" s="103"/>
      <c r="G2" s="102" t="s">
        <v>16</v>
      </c>
      <c r="H2" s="103"/>
      <c r="I2" s="103"/>
      <c r="J2" s="103"/>
    </row>
    <row r="3" spans="1:14" ht="12.75" customHeight="1" x14ac:dyDescent="0.3">
      <c r="A3" s="104" t="s">
        <v>17</v>
      </c>
      <c r="B3" s="105"/>
      <c r="C3" s="105"/>
      <c r="D3" s="106"/>
      <c r="G3" s="104" t="s">
        <v>17</v>
      </c>
      <c r="H3" s="105"/>
      <c r="I3" s="105"/>
      <c r="J3" s="106"/>
    </row>
    <row r="4" spans="1:14" ht="12.75" customHeight="1" x14ac:dyDescent="0.3">
      <c r="A4" s="107"/>
      <c r="B4" s="94"/>
      <c r="C4" s="94"/>
      <c r="D4" s="108"/>
      <c r="E4" s="110" t="s">
        <v>18</v>
      </c>
      <c r="F4" s="95" t="s">
        <v>19</v>
      </c>
      <c r="G4" s="107"/>
      <c r="H4" s="94"/>
      <c r="I4" s="94"/>
      <c r="J4" s="108"/>
      <c r="K4" s="110" t="s">
        <v>18</v>
      </c>
      <c r="L4" s="95" t="s">
        <v>29</v>
      </c>
    </row>
    <row r="5" spans="1:14" ht="25.5" customHeight="1" x14ac:dyDescent="0.3">
      <c r="A5" s="100"/>
      <c r="B5" s="109"/>
      <c r="C5" s="109"/>
      <c r="D5" s="101"/>
      <c r="E5" s="107"/>
      <c r="F5" s="94"/>
      <c r="G5" s="100"/>
      <c r="H5" s="109"/>
      <c r="I5" s="109"/>
      <c r="J5" s="101"/>
      <c r="K5" s="107"/>
      <c r="L5" s="94"/>
    </row>
    <row r="6" spans="1:14" ht="14.25" customHeight="1" x14ac:dyDescent="0.3">
      <c r="A6" s="96" t="s">
        <v>4</v>
      </c>
      <c r="B6" s="97"/>
      <c r="C6" s="98" t="s">
        <v>20</v>
      </c>
      <c r="D6" s="99"/>
      <c r="F6" s="39"/>
      <c r="G6" s="96" t="s">
        <v>4</v>
      </c>
      <c r="H6" s="97"/>
      <c r="I6" s="98" t="s">
        <v>20</v>
      </c>
      <c r="J6" s="99"/>
    </row>
    <row r="7" spans="1:14" ht="12.75" customHeight="1" x14ac:dyDescent="0.3">
      <c r="A7" s="117" t="e">
        <f>'GSM  LbsDZ  Lbs'!Q4</f>
        <v>#DIV/0!</v>
      </c>
      <c r="B7" s="118"/>
      <c r="C7" s="119" t="e">
        <f>A7*0.0929</f>
        <v>#DIV/0!</v>
      </c>
      <c r="D7" s="120"/>
      <c r="F7" s="39"/>
      <c r="G7" s="117" t="e">
        <f>'GSM  LbsDZ  Lbs'!Q24</f>
        <v>#DIV/0!</v>
      </c>
      <c r="H7" s="118"/>
      <c r="I7" s="119" t="e">
        <f>G7*0.0929</f>
        <v>#DIV/0!</v>
      </c>
      <c r="J7" s="120"/>
    </row>
    <row r="8" spans="1:14" ht="13.5" customHeight="1" x14ac:dyDescent="0.3">
      <c r="A8" s="121"/>
      <c r="B8" s="122"/>
      <c r="C8" s="123"/>
      <c r="D8" s="124"/>
      <c r="G8" s="121"/>
      <c r="H8" s="122"/>
      <c r="I8" s="123"/>
      <c r="J8" s="124"/>
    </row>
    <row r="9" spans="1:14" ht="12.75" customHeight="1" x14ac:dyDescent="0.3"/>
    <row r="10" spans="1:14" ht="13.5" customHeight="1" x14ac:dyDescent="0.3">
      <c r="A10" s="93" t="s">
        <v>14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</row>
    <row r="11" spans="1:14" ht="12.75" customHeight="1" x14ac:dyDescent="0.3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</row>
    <row r="12" spans="1:14" ht="12.75" customHeight="1" x14ac:dyDescent="0.3"/>
    <row r="13" spans="1:14" ht="12.75" customHeight="1" x14ac:dyDescent="0.3"/>
    <row r="14" spans="1:14" ht="12.75" customHeight="1" x14ac:dyDescent="0.3"/>
    <row r="15" spans="1:14" ht="12.75" customHeight="1" x14ac:dyDescent="0.3">
      <c r="G15" s="40"/>
      <c r="H15" s="40"/>
      <c r="I15" s="40"/>
      <c r="J15" s="41"/>
      <c r="K15" s="41"/>
      <c r="L15" s="41"/>
      <c r="M15" s="41"/>
      <c r="N15" s="41"/>
    </row>
    <row r="16" spans="1:14" ht="12.75" customHeight="1" x14ac:dyDescent="0.3">
      <c r="G16" s="41"/>
      <c r="H16" s="41"/>
      <c r="I16" s="41"/>
      <c r="J16" s="41"/>
      <c r="K16" s="41"/>
      <c r="L16" s="41"/>
      <c r="M16" s="41"/>
      <c r="N16" s="41"/>
    </row>
    <row r="17" spans="7:14" ht="12.75" customHeight="1" x14ac:dyDescent="0.3">
      <c r="G17" s="42"/>
      <c r="H17" s="42"/>
      <c r="I17" s="43"/>
      <c r="J17" s="42"/>
      <c r="K17" s="42"/>
      <c r="L17" s="42"/>
      <c r="M17" s="42"/>
      <c r="N17" s="42"/>
    </row>
    <row r="18" spans="7:14" ht="12.75" customHeight="1" x14ac:dyDescent="0.3">
      <c r="G18" s="44"/>
      <c r="H18" s="44"/>
      <c r="I18" s="45"/>
      <c r="J18" s="46"/>
      <c r="K18" s="46"/>
      <c r="L18" s="47"/>
      <c r="M18" s="48"/>
      <c r="N18" s="48"/>
    </row>
    <row r="19" spans="7:14" ht="12.75" customHeight="1" x14ac:dyDescent="0.3">
      <c r="G19" s="44"/>
      <c r="H19" s="44"/>
      <c r="I19" s="45"/>
      <c r="J19" s="46"/>
      <c r="K19" s="46"/>
      <c r="L19" s="47"/>
      <c r="M19" s="48"/>
      <c r="N19" s="48"/>
    </row>
    <row r="20" spans="7:14" ht="12.75" customHeight="1" x14ac:dyDescent="0.3">
      <c r="G20" s="44"/>
      <c r="H20" s="44"/>
      <c r="I20" s="45"/>
      <c r="J20" s="46"/>
      <c r="K20" s="46"/>
      <c r="L20" s="47"/>
      <c r="M20" s="48"/>
      <c r="N20" s="48"/>
    </row>
    <row r="21" spans="7:14" ht="12.75" customHeight="1" x14ac:dyDescent="0.3">
      <c r="G21" s="44"/>
      <c r="H21" s="44"/>
      <c r="I21" s="45"/>
      <c r="J21" s="46"/>
      <c r="K21" s="46"/>
      <c r="L21" s="47"/>
      <c r="M21" s="48"/>
      <c r="N21" s="48"/>
    </row>
    <row r="22" spans="7:14" ht="12.75" customHeight="1" x14ac:dyDescent="0.3">
      <c r="G22" s="44"/>
      <c r="H22" s="44"/>
      <c r="I22" s="45"/>
      <c r="J22" s="46"/>
      <c r="K22" s="46"/>
      <c r="L22" s="47"/>
      <c r="M22" s="48"/>
      <c r="N22" s="48"/>
    </row>
    <row r="23" spans="7:14" ht="12.75" customHeight="1" x14ac:dyDescent="0.3"/>
    <row r="24" spans="7:14" ht="12.75" customHeight="1" x14ac:dyDescent="0.3"/>
    <row r="25" spans="7:14" ht="12.75" customHeight="1" x14ac:dyDescent="0.3"/>
    <row r="26" spans="7:14" ht="12.75" customHeight="1" x14ac:dyDescent="0.3"/>
    <row r="27" spans="7:14" ht="12.75" customHeight="1" x14ac:dyDescent="0.3"/>
    <row r="28" spans="7:14" ht="12.75" customHeight="1" x14ac:dyDescent="0.3"/>
    <row r="29" spans="7:14" ht="12.75" customHeight="1" x14ac:dyDescent="0.3"/>
    <row r="30" spans="7:14" ht="12.75" customHeight="1" x14ac:dyDescent="0.3"/>
    <row r="31" spans="7:14" ht="12.75" customHeight="1" x14ac:dyDescent="0.3"/>
    <row r="32" spans="7:14" ht="12.75" customHeight="1" x14ac:dyDescent="0.3"/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</sheetData>
  <mergeCells count="17">
    <mergeCell ref="A2:D2"/>
    <mergeCell ref="G3:J5"/>
    <mergeCell ref="G2:J2"/>
    <mergeCell ref="F4:F5"/>
    <mergeCell ref="K4:K5"/>
    <mergeCell ref="A3:D5"/>
    <mergeCell ref="E4:E5"/>
    <mergeCell ref="A10:L11"/>
    <mergeCell ref="L4:L5"/>
    <mergeCell ref="G6:H6"/>
    <mergeCell ref="I6:J6"/>
    <mergeCell ref="G7:H8"/>
    <mergeCell ref="I7:J8"/>
    <mergeCell ref="A6:B6"/>
    <mergeCell ref="C6:D6"/>
    <mergeCell ref="A7:B8"/>
    <mergeCell ref="C7:D8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2"/>
  <sheetViews>
    <sheetView workbookViewId="0">
      <selection activeCell="C29" sqref="C29"/>
    </sheetView>
  </sheetViews>
  <sheetFormatPr defaultColWidth="14.44140625" defaultRowHeight="15" customHeight="1" x14ac:dyDescent="0.3"/>
  <cols>
    <col min="1" max="3" width="12.5546875" style="38" customWidth="1"/>
    <col min="4" max="9" width="12.44140625" style="38" customWidth="1"/>
    <col min="10" max="25" width="8" style="38" customWidth="1"/>
    <col min="26" max="16384" width="14.44140625" style="38"/>
  </cols>
  <sheetData>
    <row r="1" spans="1:25" ht="12.75" customHeight="1" x14ac:dyDescent="0.3"/>
    <row r="2" spans="1:25" ht="13.8" x14ac:dyDescent="0.3">
      <c r="A2" s="111" t="s">
        <v>21</v>
      </c>
      <c r="B2" s="112"/>
      <c r="C2" s="112"/>
      <c r="D2" s="112"/>
      <c r="E2" s="112"/>
      <c r="F2" s="112"/>
      <c r="G2" s="112"/>
      <c r="H2" s="112"/>
      <c r="I2" s="113"/>
    </row>
    <row r="3" spans="1:25" ht="42.75" customHeight="1" x14ac:dyDescent="0.3">
      <c r="A3" s="49" t="s">
        <v>2</v>
      </c>
      <c r="B3" s="49" t="s">
        <v>3</v>
      </c>
      <c r="C3" s="50" t="s">
        <v>7</v>
      </c>
      <c r="D3" s="51" t="s">
        <v>22</v>
      </c>
      <c r="E3" s="51" t="s">
        <v>23</v>
      </c>
      <c r="F3" s="51" t="s">
        <v>24</v>
      </c>
      <c r="G3" s="52" t="s">
        <v>4</v>
      </c>
      <c r="H3" s="53" t="s">
        <v>20</v>
      </c>
      <c r="I3" s="51" t="s">
        <v>9</v>
      </c>
    </row>
    <row r="4" spans="1:25" ht="13.5" customHeight="1" x14ac:dyDescent="0.3">
      <c r="A4" s="54"/>
      <c r="B4" s="55"/>
      <c r="C4" s="56"/>
      <c r="D4" s="63">
        <f t="shared" ref="D4:E4" si="0">(A4*2.54)*0.01</f>
        <v>0</v>
      </c>
      <c r="E4" s="63">
        <f t="shared" si="0"/>
        <v>0</v>
      </c>
      <c r="F4" s="64">
        <f t="shared" ref="F4:F9" si="1">D4*E4</f>
        <v>0</v>
      </c>
      <c r="G4" s="65" t="e">
        <f t="shared" ref="G4:G9" si="2">C4/F4</f>
        <v>#DIV/0!</v>
      </c>
      <c r="H4" s="64" t="e">
        <f t="shared" ref="H4:H9" si="3">G4*0.0929</f>
        <v>#DIV/0!</v>
      </c>
      <c r="I4" s="66">
        <f t="shared" ref="I4:I9" si="4">(C4*0.00220458)*12</f>
        <v>0</v>
      </c>
    </row>
    <row r="5" spans="1:25" ht="13.5" customHeight="1" x14ac:dyDescent="0.3">
      <c r="A5" s="57"/>
      <c r="B5" s="58"/>
      <c r="C5" s="59"/>
      <c r="D5" s="67">
        <f t="shared" ref="D5:E5" si="5">(A5*2.54)*0.01</f>
        <v>0</v>
      </c>
      <c r="E5" s="67">
        <f t="shared" si="5"/>
        <v>0</v>
      </c>
      <c r="F5" s="68">
        <f t="shared" si="1"/>
        <v>0</v>
      </c>
      <c r="G5" s="69" t="e">
        <f t="shared" si="2"/>
        <v>#DIV/0!</v>
      </c>
      <c r="H5" s="70" t="e">
        <f t="shared" si="3"/>
        <v>#DIV/0!</v>
      </c>
      <c r="I5" s="71">
        <f t="shared" si="4"/>
        <v>0</v>
      </c>
    </row>
    <row r="6" spans="1:25" ht="13.5" customHeight="1" x14ac:dyDescent="0.3">
      <c r="A6" s="57"/>
      <c r="B6" s="58"/>
      <c r="C6" s="59"/>
      <c r="D6" s="67">
        <f t="shared" ref="D6:E6" si="6">(A6*2.54)*0.01</f>
        <v>0</v>
      </c>
      <c r="E6" s="67">
        <f t="shared" si="6"/>
        <v>0</v>
      </c>
      <c r="F6" s="68">
        <f t="shared" si="1"/>
        <v>0</v>
      </c>
      <c r="G6" s="69" t="e">
        <f t="shared" si="2"/>
        <v>#DIV/0!</v>
      </c>
      <c r="H6" s="70" t="e">
        <f t="shared" si="3"/>
        <v>#DIV/0!</v>
      </c>
      <c r="I6" s="71">
        <f t="shared" si="4"/>
        <v>0</v>
      </c>
    </row>
    <row r="7" spans="1:25" ht="13.5" customHeight="1" x14ac:dyDescent="0.3">
      <c r="A7" s="57"/>
      <c r="B7" s="58"/>
      <c r="C7" s="59"/>
      <c r="D7" s="67">
        <f t="shared" ref="D7:E7" si="7">(A7*2.54)*0.01</f>
        <v>0</v>
      </c>
      <c r="E7" s="67">
        <f t="shared" si="7"/>
        <v>0</v>
      </c>
      <c r="F7" s="68">
        <f t="shared" si="1"/>
        <v>0</v>
      </c>
      <c r="G7" s="69" t="e">
        <f t="shared" si="2"/>
        <v>#DIV/0!</v>
      </c>
      <c r="H7" s="70" t="e">
        <f t="shared" si="3"/>
        <v>#DIV/0!</v>
      </c>
      <c r="I7" s="71">
        <f t="shared" si="4"/>
        <v>0</v>
      </c>
    </row>
    <row r="8" spans="1:25" ht="13.5" customHeight="1" x14ac:dyDescent="0.3">
      <c r="A8" s="57"/>
      <c r="B8" s="58"/>
      <c r="C8" s="60"/>
      <c r="D8" s="67">
        <f t="shared" ref="D8:E8" si="8">(A8*2.54)*0.01</f>
        <v>0</v>
      </c>
      <c r="E8" s="67">
        <f t="shared" si="8"/>
        <v>0</v>
      </c>
      <c r="F8" s="68">
        <f t="shared" si="1"/>
        <v>0</v>
      </c>
      <c r="G8" s="69" t="e">
        <f t="shared" si="2"/>
        <v>#DIV/0!</v>
      </c>
      <c r="H8" s="70" t="e">
        <f t="shared" si="3"/>
        <v>#DIV/0!</v>
      </c>
      <c r="I8" s="71">
        <f t="shared" si="4"/>
        <v>0</v>
      </c>
    </row>
    <row r="9" spans="1:25" ht="12.75" customHeight="1" x14ac:dyDescent="0.3">
      <c r="A9" s="61"/>
      <c r="B9" s="62"/>
      <c r="C9" s="62"/>
      <c r="D9" s="72">
        <f t="shared" ref="D9:E9" si="9">(A9*2.54)*0.01</f>
        <v>0</v>
      </c>
      <c r="E9" s="72">
        <f t="shared" si="9"/>
        <v>0</v>
      </c>
      <c r="F9" s="73">
        <f t="shared" si="1"/>
        <v>0</v>
      </c>
      <c r="G9" s="74" t="e">
        <f t="shared" si="2"/>
        <v>#DIV/0!</v>
      </c>
      <c r="H9" s="75" t="e">
        <f t="shared" si="3"/>
        <v>#DIV/0!</v>
      </c>
      <c r="I9" s="76">
        <f t="shared" si="4"/>
        <v>0</v>
      </c>
    </row>
    <row r="10" spans="1:25" ht="13.2" customHeight="1" x14ac:dyDescent="0.3">
      <c r="A10" s="114"/>
      <c r="B10" s="94"/>
      <c r="C10" s="94"/>
      <c r="D10" s="94"/>
      <c r="E10" s="94"/>
      <c r="F10" s="94"/>
      <c r="G10" s="94"/>
      <c r="H10" s="94"/>
      <c r="I10" s="94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3.8" x14ac:dyDescent="0.3">
      <c r="A11" s="111" t="s">
        <v>25</v>
      </c>
      <c r="B11" s="112"/>
      <c r="C11" s="112"/>
      <c r="D11" s="112"/>
      <c r="E11" s="112"/>
      <c r="F11" s="112"/>
      <c r="G11" s="112"/>
      <c r="H11" s="112"/>
      <c r="I11" s="113"/>
    </row>
    <row r="12" spans="1:25" ht="42.75" customHeight="1" x14ac:dyDescent="0.3">
      <c r="A12" s="49" t="s">
        <v>5</v>
      </c>
      <c r="B12" s="49" t="s">
        <v>6</v>
      </c>
      <c r="C12" s="50" t="s">
        <v>7</v>
      </c>
      <c r="D12" s="51" t="s">
        <v>22</v>
      </c>
      <c r="E12" s="51" t="s">
        <v>23</v>
      </c>
      <c r="F12" s="51" t="s">
        <v>24</v>
      </c>
      <c r="G12" s="52" t="s">
        <v>4</v>
      </c>
      <c r="H12" s="53" t="s">
        <v>20</v>
      </c>
      <c r="I12" s="51" t="s">
        <v>9</v>
      </c>
    </row>
    <row r="13" spans="1:25" ht="13.5" customHeight="1" x14ac:dyDescent="0.3">
      <c r="A13" s="54"/>
      <c r="B13" s="55"/>
      <c r="C13" s="56"/>
      <c r="D13" s="63">
        <f t="shared" ref="D13:E13" si="10">(A13*0.01)</f>
        <v>0</v>
      </c>
      <c r="E13" s="63">
        <f t="shared" si="10"/>
        <v>0</v>
      </c>
      <c r="F13" s="64">
        <f t="shared" ref="F13:F18" si="11">D13*E13</f>
        <v>0</v>
      </c>
      <c r="G13" s="65" t="e">
        <f t="shared" ref="G13:G18" si="12">C13/F13</f>
        <v>#DIV/0!</v>
      </c>
      <c r="H13" s="64" t="e">
        <f t="shared" ref="H13:H18" si="13">G13*0.0929</f>
        <v>#DIV/0!</v>
      </c>
      <c r="I13" s="66">
        <f t="shared" ref="I13:I18" si="14">(C13*0.00220458)*12</f>
        <v>0</v>
      </c>
    </row>
    <row r="14" spans="1:25" ht="13.5" customHeight="1" x14ac:dyDescent="0.3">
      <c r="A14" s="57"/>
      <c r="B14" s="58"/>
      <c r="C14" s="58"/>
      <c r="D14" s="77">
        <f t="shared" ref="D14:E14" si="15">(A14*0.01)</f>
        <v>0</v>
      </c>
      <c r="E14" s="77">
        <f t="shared" si="15"/>
        <v>0</v>
      </c>
      <c r="F14" s="68">
        <f t="shared" si="11"/>
        <v>0</v>
      </c>
      <c r="G14" s="69" t="e">
        <f t="shared" si="12"/>
        <v>#DIV/0!</v>
      </c>
      <c r="H14" s="70" t="e">
        <f t="shared" si="13"/>
        <v>#DIV/0!</v>
      </c>
      <c r="I14" s="71">
        <f t="shared" si="14"/>
        <v>0</v>
      </c>
    </row>
    <row r="15" spans="1:25" ht="13.5" customHeight="1" x14ac:dyDescent="0.3">
      <c r="A15" s="57"/>
      <c r="B15" s="58"/>
      <c r="C15" s="58"/>
      <c r="D15" s="77">
        <f t="shared" ref="D15:E15" si="16">(A15*0.01)</f>
        <v>0</v>
      </c>
      <c r="E15" s="77">
        <f t="shared" si="16"/>
        <v>0</v>
      </c>
      <c r="F15" s="68">
        <f t="shared" si="11"/>
        <v>0</v>
      </c>
      <c r="G15" s="69" t="e">
        <f t="shared" si="12"/>
        <v>#DIV/0!</v>
      </c>
      <c r="H15" s="70" t="e">
        <f t="shared" si="13"/>
        <v>#DIV/0!</v>
      </c>
      <c r="I15" s="71">
        <f t="shared" si="14"/>
        <v>0</v>
      </c>
    </row>
    <row r="16" spans="1:25" ht="13.5" customHeight="1" x14ac:dyDescent="0.3">
      <c r="A16" s="57"/>
      <c r="B16" s="58"/>
      <c r="C16" s="58"/>
      <c r="D16" s="77">
        <f t="shared" ref="D16:E16" si="17">(A16*0.01)</f>
        <v>0</v>
      </c>
      <c r="E16" s="77">
        <f t="shared" si="17"/>
        <v>0</v>
      </c>
      <c r="F16" s="68">
        <f t="shared" si="11"/>
        <v>0</v>
      </c>
      <c r="G16" s="69" t="e">
        <f t="shared" si="12"/>
        <v>#DIV/0!</v>
      </c>
      <c r="H16" s="70" t="e">
        <f t="shared" si="13"/>
        <v>#DIV/0!</v>
      </c>
      <c r="I16" s="71">
        <f t="shared" si="14"/>
        <v>0</v>
      </c>
    </row>
    <row r="17" spans="1:9" ht="13.5" customHeight="1" x14ac:dyDescent="0.3">
      <c r="A17" s="57"/>
      <c r="B17" s="58"/>
      <c r="C17" s="60"/>
      <c r="D17" s="77">
        <f t="shared" ref="D17:E17" si="18">(A17*0.01)</f>
        <v>0</v>
      </c>
      <c r="E17" s="77">
        <f t="shared" si="18"/>
        <v>0</v>
      </c>
      <c r="F17" s="68">
        <f t="shared" si="11"/>
        <v>0</v>
      </c>
      <c r="G17" s="69" t="e">
        <f t="shared" si="12"/>
        <v>#DIV/0!</v>
      </c>
      <c r="H17" s="70" t="e">
        <f t="shared" si="13"/>
        <v>#DIV/0!</v>
      </c>
      <c r="I17" s="71">
        <f t="shared" si="14"/>
        <v>0</v>
      </c>
    </row>
    <row r="18" spans="1:9" ht="12.75" customHeight="1" x14ac:dyDescent="0.3">
      <c r="A18" s="61"/>
      <c r="B18" s="62"/>
      <c r="C18" s="62"/>
      <c r="D18" s="78">
        <f t="shared" ref="D18:E18" si="19">(A18*0.01)</f>
        <v>0</v>
      </c>
      <c r="E18" s="78">
        <f t="shared" si="19"/>
        <v>0</v>
      </c>
      <c r="F18" s="73">
        <f t="shared" si="11"/>
        <v>0</v>
      </c>
      <c r="G18" s="74" t="e">
        <f t="shared" si="12"/>
        <v>#DIV/0!</v>
      </c>
      <c r="H18" s="75" t="e">
        <f t="shared" si="13"/>
        <v>#DIV/0!</v>
      </c>
      <c r="I18" s="76">
        <f t="shared" si="14"/>
        <v>0</v>
      </c>
    </row>
    <row r="19" spans="1:9" ht="12.75" customHeight="1" x14ac:dyDescent="0.3"/>
    <row r="20" spans="1:9" ht="12.75" customHeight="1" x14ac:dyDescent="0.3">
      <c r="A20" s="93" t="s">
        <v>14</v>
      </c>
      <c r="B20" s="94"/>
      <c r="C20" s="94"/>
      <c r="D20" s="94"/>
      <c r="E20" s="94"/>
      <c r="F20" s="94"/>
      <c r="G20" s="94"/>
      <c r="H20" s="94"/>
      <c r="I20" s="94"/>
    </row>
    <row r="21" spans="1:9" ht="12.75" customHeight="1" x14ac:dyDescent="0.3">
      <c r="A21" s="94"/>
      <c r="B21" s="94"/>
      <c r="C21" s="94"/>
      <c r="D21" s="94"/>
      <c r="E21" s="94"/>
      <c r="F21" s="94"/>
      <c r="G21" s="94"/>
      <c r="H21" s="94"/>
      <c r="I21" s="94"/>
    </row>
    <row r="22" spans="1:9" ht="12.75" customHeight="1" x14ac:dyDescent="0.3"/>
    <row r="23" spans="1:9" ht="12.75" customHeight="1" x14ac:dyDescent="0.3"/>
    <row r="24" spans="1:9" ht="12.75" customHeight="1" x14ac:dyDescent="0.3"/>
    <row r="25" spans="1:9" ht="12.75" customHeight="1" x14ac:dyDescent="0.3"/>
    <row r="26" spans="1:9" ht="12.75" customHeight="1" x14ac:dyDescent="0.3"/>
    <row r="27" spans="1:9" ht="12.75" customHeight="1" x14ac:dyDescent="0.3"/>
    <row r="28" spans="1:9" ht="12.75" customHeight="1" x14ac:dyDescent="0.3"/>
    <row r="29" spans="1:9" ht="12.75" customHeight="1" x14ac:dyDescent="0.3"/>
    <row r="30" spans="1:9" ht="12.75" customHeight="1" x14ac:dyDescent="0.3"/>
    <row r="31" spans="1:9" ht="12.75" customHeight="1" x14ac:dyDescent="0.3"/>
    <row r="32" spans="1:9" ht="12.75" customHeight="1" x14ac:dyDescent="0.3"/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</sheetData>
  <mergeCells count="4">
    <mergeCell ref="A2:I2"/>
    <mergeCell ref="A11:I11"/>
    <mergeCell ref="A10:I10"/>
    <mergeCell ref="A20:I2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C18"/>
  <sheetViews>
    <sheetView workbookViewId="0">
      <selection activeCell="B10" sqref="B10"/>
    </sheetView>
  </sheetViews>
  <sheetFormatPr defaultColWidth="14.44140625" defaultRowHeight="15" customHeight="1" x14ac:dyDescent="0.3"/>
  <cols>
    <col min="1" max="3" width="20.109375" style="38" customWidth="1"/>
    <col min="4" max="16384" width="14.44140625" style="38"/>
  </cols>
  <sheetData>
    <row r="2" spans="1:3" ht="13.8" x14ac:dyDescent="0.3">
      <c r="A2" s="115" t="s">
        <v>26</v>
      </c>
      <c r="B2" s="116"/>
      <c r="C2" s="116"/>
    </row>
    <row r="3" spans="1:3" ht="42.75" customHeight="1" x14ac:dyDescent="0.3">
      <c r="A3" s="79" t="s">
        <v>27</v>
      </c>
      <c r="B3" s="80" t="s">
        <v>28</v>
      </c>
      <c r="C3" s="81" t="s">
        <v>4</v>
      </c>
    </row>
    <row r="4" spans="1:3" ht="13.8" x14ac:dyDescent="0.3">
      <c r="A4" s="82"/>
      <c r="B4" s="85">
        <f t="shared" ref="B4:B15" si="0">A4*8</f>
        <v>0</v>
      </c>
      <c r="C4" s="85">
        <f t="shared" ref="C4:C15" si="1">B4*33.91</f>
        <v>0</v>
      </c>
    </row>
    <row r="5" spans="1:3" ht="13.8" x14ac:dyDescent="0.3">
      <c r="A5" s="83"/>
      <c r="B5" s="86">
        <f t="shared" si="0"/>
        <v>0</v>
      </c>
      <c r="C5" s="86">
        <f t="shared" si="1"/>
        <v>0</v>
      </c>
    </row>
    <row r="6" spans="1:3" ht="13.8" x14ac:dyDescent="0.3">
      <c r="A6" s="83"/>
      <c r="B6" s="86">
        <f t="shared" si="0"/>
        <v>0</v>
      </c>
      <c r="C6" s="86">
        <f t="shared" si="1"/>
        <v>0</v>
      </c>
    </row>
    <row r="7" spans="1:3" ht="13.8" x14ac:dyDescent="0.3">
      <c r="A7" s="84"/>
      <c r="B7" s="86">
        <f t="shared" si="0"/>
        <v>0</v>
      </c>
      <c r="C7" s="86">
        <f t="shared" si="1"/>
        <v>0</v>
      </c>
    </row>
    <row r="8" spans="1:3" ht="13.8" x14ac:dyDescent="0.3">
      <c r="A8" s="84"/>
      <c r="B8" s="86">
        <f t="shared" si="0"/>
        <v>0</v>
      </c>
      <c r="C8" s="86">
        <f t="shared" si="1"/>
        <v>0</v>
      </c>
    </row>
    <row r="9" spans="1:3" ht="13.8" x14ac:dyDescent="0.3">
      <c r="A9" s="84"/>
      <c r="B9" s="86">
        <f t="shared" si="0"/>
        <v>0</v>
      </c>
      <c r="C9" s="86">
        <f t="shared" si="1"/>
        <v>0</v>
      </c>
    </row>
    <row r="10" spans="1:3" ht="13.8" x14ac:dyDescent="0.3">
      <c r="A10" s="84"/>
      <c r="B10" s="86">
        <f t="shared" si="0"/>
        <v>0</v>
      </c>
      <c r="C10" s="86">
        <f t="shared" si="1"/>
        <v>0</v>
      </c>
    </row>
    <row r="11" spans="1:3" ht="13.8" x14ac:dyDescent="0.3">
      <c r="A11" s="84"/>
      <c r="B11" s="86">
        <f t="shared" si="0"/>
        <v>0</v>
      </c>
      <c r="C11" s="86">
        <f t="shared" si="1"/>
        <v>0</v>
      </c>
    </row>
    <row r="12" spans="1:3" ht="13.8" x14ac:dyDescent="0.3">
      <c r="A12" s="84"/>
      <c r="B12" s="86">
        <f t="shared" si="0"/>
        <v>0</v>
      </c>
      <c r="C12" s="86">
        <f t="shared" si="1"/>
        <v>0</v>
      </c>
    </row>
    <row r="13" spans="1:3" ht="13.8" x14ac:dyDescent="0.3">
      <c r="A13" s="84"/>
      <c r="B13" s="86">
        <f t="shared" si="0"/>
        <v>0</v>
      </c>
      <c r="C13" s="86">
        <f t="shared" si="1"/>
        <v>0</v>
      </c>
    </row>
    <row r="14" spans="1:3" ht="13.8" x14ac:dyDescent="0.3">
      <c r="A14" s="84"/>
      <c r="B14" s="86">
        <f t="shared" si="0"/>
        <v>0</v>
      </c>
      <c r="C14" s="86">
        <f t="shared" si="1"/>
        <v>0</v>
      </c>
    </row>
    <row r="15" spans="1:3" ht="13.8" x14ac:dyDescent="0.3">
      <c r="A15" s="84"/>
      <c r="B15" s="86">
        <f t="shared" si="0"/>
        <v>0</v>
      </c>
      <c r="C15" s="86">
        <f t="shared" si="1"/>
        <v>0</v>
      </c>
    </row>
    <row r="17" spans="1:3" ht="13.8" x14ac:dyDescent="0.3">
      <c r="A17" s="93" t="s">
        <v>14</v>
      </c>
      <c r="B17" s="94"/>
      <c r="C17" s="94"/>
    </row>
    <row r="18" spans="1:3" ht="15" customHeight="1" x14ac:dyDescent="0.3">
      <c r="A18" s="94"/>
      <c r="B18" s="94"/>
      <c r="C18" s="94"/>
    </row>
  </sheetData>
  <mergeCells count="2">
    <mergeCell ref="A2:C2"/>
    <mergeCell ref="A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GSM  LbsDZ  Lbs</vt:lpstr>
      <vt:lpstr>GSM to GSF</vt:lpstr>
      <vt:lpstr>Grams to GSF</vt:lpstr>
      <vt:lpstr>GramsOz Sq YdGSM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Kamala Amann</cp:lastModifiedBy>
  <dcterms:modified xsi:type="dcterms:W3CDTF">2025-03-11T18:36:00Z</dcterms:modified>
</cp:coreProperties>
</file>