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93055\Downloads\"/>
    </mc:Choice>
  </mc:AlternateContent>
  <bookViews>
    <workbookView xWindow="0" yWindow="0" windowWidth="25200" windowHeight="11985"/>
  </bookViews>
  <sheets>
    <sheet name="Alvaform Vendor Order Sheet" sheetId="1" r:id="rId1"/>
  </sheets>
  <definedNames>
    <definedName name="currency">#REF!</definedName>
    <definedName name="Features">#REF!</definedName>
    <definedName name="FHS">#REF!</definedName>
    <definedName name="Form">#REF!</definedName>
    <definedName name="_xlnm.Print_Area" localSheetId="0">'Alvaform Vendor Order Sheet'!$A$1:$O$82</definedName>
  </definedNames>
  <calcPr calcId="152511"/>
</workbook>
</file>

<file path=xl/calcChain.xml><?xml version="1.0" encoding="utf-8"?>
<calcChain xmlns="http://schemas.openxmlformats.org/spreadsheetml/2006/main">
  <c r="N60" i="1" l="1"/>
  <c r="L60" i="1"/>
  <c r="L59" i="1"/>
  <c r="K59" i="1"/>
  <c r="K58" i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N59" i="1" l="1"/>
  <c r="N58" i="1"/>
  <c r="N62" i="1" l="1"/>
</calcChain>
</file>

<file path=xl/sharedStrings.xml><?xml version="1.0" encoding="utf-8"?>
<sst xmlns="http://schemas.openxmlformats.org/spreadsheetml/2006/main" count="176" uniqueCount="159">
  <si>
    <r>
      <t>alva</t>
    </r>
    <r>
      <rPr>
        <b/>
        <sz val="34"/>
        <color indexed="55"/>
        <rFont val="Century Gothic"/>
        <family val="2"/>
      </rPr>
      <t>non</t>
    </r>
  </si>
  <si>
    <t>AlvaForm Vendor Order Sheet</t>
  </si>
  <si>
    <t>Date:</t>
  </si>
  <si>
    <t>User Name:</t>
  </si>
  <si>
    <t>KOSV</t>
  </si>
  <si>
    <t>Password:</t>
  </si>
  <si>
    <t>kosa3197</t>
  </si>
  <si>
    <t>Ref.#:</t>
  </si>
  <si>
    <t>My company has a Full Brand Subscription on the Alvanon Body Platform for this brand</t>
  </si>
  <si>
    <t>Alvanon Body Platform (ABP) is the central database of Virtual AlvaForms created by Alvanon. For more details visit:</t>
  </si>
  <si>
    <t>https://abp.alvanon.com/</t>
  </si>
  <si>
    <t>Bill To:</t>
  </si>
  <si>
    <t>Ship To:</t>
  </si>
  <si>
    <t>Company:</t>
  </si>
  <si>
    <t>Contact Name:</t>
  </si>
  <si>
    <t>Address 1:</t>
  </si>
  <si>
    <t>Address 2:</t>
  </si>
  <si>
    <t>City:</t>
  </si>
  <si>
    <t>State/Province:</t>
  </si>
  <si>
    <t>Postal Code:</t>
  </si>
  <si>
    <t>Country:</t>
  </si>
  <si>
    <t>Telephone:</t>
  </si>
  <si>
    <t>Fax:</t>
  </si>
  <si>
    <t>E-mail:</t>
  </si>
  <si>
    <t>Additional/AP E-mail:</t>
  </si>
  <si>
    <t>*Note: Full payment must be received for order to be processed</t>
  </si>
  <si>
    <t>Ship Via:</t>
  </si>
  <si>
    <t>HK Courier/Forwarder Agent:</t>
  </si>
  <si>
    <t>Contact/Acct. No:</t>
  </si>
  <si>
    <t>Address:</t>
  </si>
  <si>
    <t>Order Information</t>
  </si>
  <si>
    <t>Description</t>
  </si>
  <si>
    <t>Product ID</t>
  </si>
  <si>
    <t>Qty.</t>
  </si>
  <si>
    <t>Unit Price</t>
  </si>
  <si>
    <t>Ext. Price</t>
  </si>
  <si>
    <t>Kohl's Maternity Belly 7 Months</t>
  </si>
  <si>
    <t>KOS-WMT7MAB-1605</t>
  </si>
  <si>
    <t>Kohl's Maternity Belly 9 Months</t>
  </si>
  <si>
    <t>KOS-WMT9MAB-1605</t>
  </si>
  <si>
    <t>Kohl's Boy 12 Full Form (New)</t>
  </si>
  <si>
    <t>KOS-BBY0012-2111-BFHF</t>
  </si>
  <si>
    <t>Kohl's Girl 12 Full Form (New)</t>
  </si>
  <si>
    <t>KOS-GGL0012-2111-GFHF</t>
  </si>
  <si>
    <t>Kohl’s Big Men 2XB Full Form</t>
  </si>
  <si>
    <t>KOS-MMN02XB-2308-MF0F</t>
  </si>
  <si>
    <t>Kohl's Men 40/34 Full Form (with Head)</t>
  </si>
  <si>
    <t>KOS-MMN040H-1604-MF</t>
  </si>
  <si>
    <t>Kohl's Boy/Girl 6 Full Form</t>
  </si>
  <si>
    <t>KOS-UBG0006-1903-UFHF</t>
  </si>
  <si>
    <t>Kohl's Infant 12M Full Form</t>
  </si>
  <si>
    <t>KOS-UIF012M-1907-UFHF</t>
  </si>
  <si>
    <t>Kohl's Infant Newborn Full Form</t>
  </si>
  <si>
    <t>KOS-UIFNWBN-2001-UFHF</t>
  </si>
  <si>
    <t>Kohl's Toddler 3T Full Form</t>
  </si>
  <si>
    <t>KOS-UTD003T-1907-UFHF</t>
  </si>
  <si>
    <t>Kohl's Junior 9 Full Form</t>
  </si>
  <si>
    <t>KOS-WJR0009-1604-WF</t>
  </si>
  <si>
    <t>Kohl's Junior Curvy 9 Full Form</t>
  </si>
  <si>
    <t>KOS-WJR009C-2406-WF0F</t>
  </si>
  <si>
    <t>Kohl's Junior Plus 18/1X Full Form</t>
  </si>
  <si>
    <t>KOS-WJRP018-2406-WF0F</t>
  </si>
  <si>
    <t>Kohl's Women 8 Full Form</t>
  </si>
  <si>
    <t>KOS-WMS0008-1509-WF</t>
  </si>
  <si>
    <t>Kohl's Women 10 Full Form</t>
  </si>
  <si>
    <t>KOS-WMS0010-1509-WF</t>
  </si>
  <si>
    <t>Kohl's Women 12 Full Form</t>
  </si>
  <si>
    <t>KOS-WMS0012-1604-WF</t>
  </si>
  <si>
    <t>Kohl's Women 8 Full-Curve Full Form</t>
  </si>
  <si>
    <t>KOS-WMS08FC-1604-WF</t>
  </si>
  <si>
    <t>Kohl's Plus 18W Full Form</t>
  </si>
  <si>
    <t>KOS-WPL0018-1511-WF</t>
  </si>
  <si>
    <t>Kohl's Plus Straight 18 Full Form</t>
  </si>
  <si>
    <t>KOS-WPL0018-1805-WF0F</t>
  </si>
  <si>
    <t>Kohl's Plus Curvy 18 Full Form</t>
  </si>
  <si>
    <t>KOS-WPL018C-1805-WF0F</t>
  </si>
  <si>
    <t>Kohl's Plus Active 18W Soft Half Form</t>
  </si>
  <si>
    <t>KOS-WPL0A18-2001-WH0S</t>
  </si>
  <si>
    <t>Kohl's Petite 8 Full Form</t>
  </si>
  <si>
    <t>KOS-WPT0008-1604-WF</t>
  </si>
  <si>
    <t>Kohl's Petite 10 Full Form</t>
  </si>
  <si>
    <t>KOS-WPT0010-1604-WF</t>
  </si>
  <si>
    <t>Kohl's Petite 12 Full Form</t>
  </si>
  <si>
    <t>KOS-WPT0012-1604-WF</t>
  </si>
  <si>
    <t>Body Stocking</t>
  </si>
  <si>
    <t/>
  </si>
  <si>
    <t>Standing Pegs</t>
  </si>
  <si>
    <t>Head Form Stand</t>
  </si>
  <si>
    <t>Subtotal:</t>
  </si>
  <si>
    <t>USD</t>
  </si>
  <si>
    <t>**Handling Fee:</t>
  </si>
  <si>
    <t>*Taxes / VAT / MWST:</t>
  </si>
  <si>
    <t>* If Applicable</t>
  </si>
  <si>
    <t>*AlvaShip:</t>
  </si>
  <si>
    <t xml:space="preserve">** US orders that ship within the US may be assessed a handling fee of 340 USD </t>
  </si>
  <si>
    <t>Total:</t>
  </si>
  <si>
    <t>*** No further discount available - Special pricing already applied</t>
  </si>
  <si>
    <t>**** No further discount available - Promotional Pricing Listed</t>
  </si>
  <si>
    <t>Payment Method</t>
  </si>
  <si>
    <t>Currency</t>
  </si>
  <si>
    <t>Check</t>
  </si>
  <si>
    <t>Direct Wire Transfer</t>
  </si>
  <si>
    <t>Terms &amp; Conditions</t>
  </si>
  <si>
    <t>This Order Sheet:</t>
  </si>
  <si>
    <t>This order sheet is not an invoice.  Its purpose is to place an order with Alvanon and give an approximation of associated</t>
  </si>
  <si>
    <t>handling fees and taxes.  Alvanon will issue an official invoice after receipt of the order sheet.</t>
  </si>
  <si>
    <t>Payment Methods:</t>
  </si>
  <si>
    <t xml:space="preserve">We accept payment by company check or wire transfer only.  </t>
  </si>
  <si>
    <t>All Vendor Orders are payable in $USD. Any exceptions granted will require Spot Rate Conversion to Local Currency.</t>
  </si>
  <si>
    <t>New York Sales Tax:</t>
  </si>
  <si>
    <t xml:space="preserve">AlvaForms sold within New York State are subject to 8.875% sales tax. </t>
  </si>
  <si>
    <t>Florida Sales Tax:</t>
  </si>
  <si>
    <t xml:space="preserve">AlvaForms sold within Florida are subject to Florida State and Local sales taxes. </t>
  </si>
  <si>
    <t>Minnesota Sales Tax:</t>
  </si>
  <si>
    <t xml:space="preserve">AlvaForms sold within Minnesota are subject to Minnesota State and Local sales taxes. </t>
  </si>
  <si>
    <t>Michigan Sales Tax:</t>
  </si>
  <si>
    <t xml:space="preserve">AlvaForms sold within Michigan are subject to Michigan State and Local sales taxes. </t>
  </si>
  <si>
    <t>VAT:</t>
  </si>
  <si>
    <t>Alvaforms sold within the EU are subject to VAT.</t>
  </si>
  <si>
    <t>Payment Terms:</t>
  </si>
  <si>
    <t>Full payment upon receipt of Proforma Invoice.</t>
  </si>
  <si>
    <t>Shipping Terms:</t>
  </si>
  <si>
    <t>All AlvaForms are LOCAL DELIVERY (FCA) HONG KONG.</t>
  </si>
  <si>
    <t xml:space="preserve">Freight is not included.  Buyer arranges shipping from Hong Kong to final destination. </t>
  </si>
  <si>
    <t>The consignee must be prepared to supply import documention.  All related duties and taxes are paid by the consignee.</t>
  </si>
  <si>
    <t>Handling Fee:</t>
  </si>
  <si>
    <t>All items are subject to a handling fee charge per unit which includes packing, crating, shipping from China to Hong Kong and</t>
  </si>
  <si>
    <t>delivery to a specified location in Hong Kong.  Handling fee is negotiated with the brand based on the volume of orders for the</t>
  </si>
  <si>
    <t>brand and its vendors.</t>
  </si>
  <si>
    <t>Production Time:</t>
  </si>
  <si>
    <t>The time to delivery is 8 to 10 weeks.</t>
  </si>
  <si>
    <t>Production Tolerance:</t>
  </si>
  <si>
    <t>There is ¼ inch or 6mm measurement tolerance on all Mass Production Forms.</t>
  </si>
  <si>
    <t>US Domestic Orders</t>
  </si>
  <si>
    <t>US Handling Fee is 375 USD per unit. Handling fee applies only for items ship from our US Warehouse.</t>
  </si>
  <si>
    <t>Otherwise the international handling fee of 150 USD applies.</t>
  </si>
  <si>
    <t>UK Domestic Orders</t>
  </si>
  <si>
    <t>UK Handling fee 125 GBP per unit.</t>
  </si>
  <si>
    <t>European Domestic Orders (Outside UK)</t>
  </si>
  <si>
    <t>EU Handling fee 140 Euros per unit.</t>
  </si>
  <si>
    <t>Other International Orders</t>
  </si>
  <si>
    <t>International Handling fee is 150 USD per unit.</t>
  </si>
  <si>
    <t>Cancellation and Returns</t>
  </si>
  <si>
    <t xml:space="preserve">AlvaForms may not be cancelled or returned.  </t>
  </si>
  <si>
    <t>Return Order Sheet To:</t>
  </si>
  <si>
    <t>U.S Domestic Orders</t>
  </si>
  <si>
    <t>Fax: +1-212-868-4319</t>
  </si>
  <si>
    <t>Tel: +1-212-868-4318</t>
  </si>
  <si>
    <t xml:space="preserve">us.customerservice@alvanon.com </t>
  </si>
  <si>
    <t>European Orders</t>
  </si>
  <si>
    <t>Fax: +44-207-7925-978</t>
  </si>
  <si>
    <t>Tel: +44-207-7925-977</t>
  </si>
  <si>
    <t xml:space="preserve">uk.customerservice@alvanon.com </t>
  </si>
  <si>
    <t>International Orders</t>
  </si>
  <si>
    <t>Fax: +852-2428-5210</t>
  </si>
  <si>
    <t>Tel: +852-2423-6786</t>
  </si>
  <si>
    <t xml:space="preserve">hk.customerservice@alvanon.com </t>
  </si>
  <si>
    <t xml:space="preserve">I understand and accept the terms and conditions, 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</si>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</sst>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_(&quot;$&quot;* #,##0.00_);_(&quot;$&quot;* \_x000a_\(#,##0.00\_x000a_\);_(&quot;$&quot;* &quot;-&quot;??_);_(@_)"/>
    <numFmt numFmtId="169" formatCode="&quot;$&quot;#,##0_);[Red]\_x000a_\(&quot;$&quot;#,##0\_x000a_\)"/>
    <numFmt numFmtId="170" formatCode="#,##0_);[Red]\_x000a_\(#,##0\_x000a_\)"/>
    <numFmt numFmtId="171" formatCode="&quot;$&quot;#,##0.00"/>
    <numFmt numFmtId="172" formatCode="0.000%"/>
  </numFmts>
  <fonts count="37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2"/>
      <color indexed="12"/>
      <name val="Gothic Century"/>
      <family val="2"/>
      <charset val="136"/>
    </font>
    <font>
      <sz val="12"/>
      <name val="Gothic Century"/>
      <family val="2"/>
      <charset val="136"/>
    </font>
    <font>
      <b/>
      <sz val="10"/>
      <name val="Century Gothic"/>
      <family val="2"/>
    </font>
    <font>
      <b/>
      <sz val="10"/>
      <name val="Arial"/>
      <family val="2"/>
    </font>
    <font>
      <b/>
      <sz val="12"/>
      <name val="Century Gothic"/>
      <family val="2"/>
    </font>
    <font>
      <b/>
      <sz val="34"/>
      <color indexed="53"/>
      <name val="Century Gothic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Century Gothic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55"/>
      <name val="Century Gothic"/>
      <family val="2"/>
    </font>
    <font>
      <b/>
      <sz val="34"/>
      <color indexed="55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/>
      <top style="thin">
        <color rgb="FFFF6600"/>
      </top>
      <bottom/>
      <diagonal/>
    </border>
    <border>
      <left/>
      <right/>
      <top/>
      <bottom style="thin">
        <color rgb="FFED7D3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/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/>
      <top/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</borders>
  <cellStyleXfs count="45">
    <xf numFmtId="0" fontId="0" fillId="0" borderId="0">
      <alignment vertical="center"/>
    </xf>
    <xf numFmtId="168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</cellStyleXfs>
  <cellXfs count="135">
    <xf numFmtId="0" fontId="0" fillId="0" borderId="0" xfId="0">
      <alignment vertical="center"/>
    </xf>
    <xf numFmtId="0" fontId="21" fillId="0" borderId="0" xfId="44" applyFont="1" applyFill="1" applyAlignment="1">
      <alignment vertical="center"/>
    </xf>
    <xf numFmtId="0" fontId="21" fillId="0" borderId="0" xfId="44" applyFont="1" applyFill="1" applyAlignment="1">
      <alignment horizontal="right" vertical="center"/>
    </xf>
    <xf numFmtId="0" fontId="22" fillId="0" borderId="0" xfId="44" applyFont="1" applyFill="1" applyAlignment="1">
      <alignment horizontal="center" vertical="center"/>
    </xf>
    <xf numFmtId="0" fontId="23" fillId="0" borderId="0" xfId="44" applyFont="1" applyFill="1" applyAlignment="1">
      <alignment vertical="center"/>
    </xf>
    <xf numFmtId="0" fontId="24" fillId="0" borderId="0" xfId="44" applyFont="1" applyFill="1" applyAlignment="1"/>
    <xf numFmtId="0" fontId="25" fillId="0" borderId="0" xfId="44" applyFont="1" applyFill="1" applyAlignment="1">
      <alignment vertical="center"/>
    </xf>
    <xf numFmtId="0" fontId="25" fillId="0" borderId="0" xfId="44" applyFont="1" applyFill="1" applyBorder="1" applyAlignment="1">
      <alignment horizontal="left" vertical="center"/>
    </xf>
    <xf numFmtId="0" fontId="23" fillId="33" borderId="10" xfId="44" applyFont="1" applyFill="1" applyBorder="1" applyAlignment="1">
      <alignment horizontal="left" vertical="center"/>
    </xf>
    <xf numFmtId="0" fontId="25" fillId="33" borderId="11" xfId="44" applyFont="1" applyFill="1" applyBorder="1" applyAlignment="1">
      <alignment horizontal="left" vertical="center"/>
    </xf>
    <xf numFmtId="0" fontId="25" fillId="33" borderId="12" xfId="44" applyFont="1" applyFill="1" applyBorder="1" applyAlignment="1">
      <alignment horizontal="left" vertical="center"/>
    </xf>
    <xf numFmtId="0" fontId="22" fillId="0" borderId="0" xfId="44" applyFont="1" applyFill="1" applyAlignment="1">
      <alignment vertical="center"/>
    </xf>
    <xf numFmtId="0" fontId="22" fillId="0" borderId="0" xfId="44" applyFont="1" applyFill="1" applyBorder="1" applyAlignment="1">
      <alignment horizontal="left" vertical="center"/>
    </xf>
    <xf numFmtId="0" fontId="18" fillId="0" borderId="0" xfId="44" applyFont="1" applyFill="1" applyBorder="1" applyAlignment="1">
      <alignment horizontal="left" vertical="center"/>
    </xf>
    <xf numFmtId="0" fontId="18" fillId="0" borderId="11" xfId="44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18" fillId="0" borderId="10" xfId="44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27" fillId="0" borderId="0" xfId="44" applyFont="1" applyFill="1" applyAlignment="1">
      <alignment vertical="center" wrapText="1"/>
    </xf>
    <xf numFmtId="0" fontId="18" fillId="0" borderId="13" xfId="44" applyFont="1" applyFill="1" applyBorder="1" applyAlignment="1">
      <alignment horizontal="center" vertical="center"/>
    </xf>
    <xf numFmtId="0" fontId="22" fillId="0" borderId="0" xfId="44" applyFont="1" applyFill="1" applyAlignment="1">
      <alignment horizontal="left" vertical="center"/>
    </xf>
    <xf numFmtId="0" fontId="28" fillId="0" borderId="14" xfId="44" applyFont="1" applyFill="1" applyBorder="1" applyAlignment="1">
      <alignment horizontal="left" vertical="center"/>
    </xf>
    <xf numFmtId="0" fontId="25" fillId="0" borderId="0" xfId="44" applyFont="1" applyFill="1" applyAlignment="1">
      <alignment horizontal="center" vertical="center"/>
    </xf>
    <xf numFmtId="0" fontId="23" fillId="33" borderId="10" xfId="44" applyFont="1" applyFill="1" applyBorder="1" applyAlignment="1">
      <alignment horizontal="center" vertical="center"/>
    </xf>
    <xf numFmtId="0" fontId="25" fillId="33" borderId="11" xfId="44" applyFont="1" applyFill="1" applyBorder="1" applyAlignment="1">
      <alignment horizontal="center" vertical="center"/>
    </xf>
    <xf numFmtId="0" fontId="25" fillId="33" borderId="11" xfId="44" applyFont="1" applyFill="1" applyBorder="1" applyAlignment="1">
      <alignment horizontal="center" vertical="center"/>
    </xf>
    <xf numFmtId="0" fontId="23" fillId="33" borderId="11" xfId="44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vertical="center"/>
    </xf>
    <xf numFmtId="0" fontId="22" fillId="0" borderId="0" xfId="44" applyFont="1" applyFill="1" applyAlignment="1">
      <alignment horizontal="right" vertical="center"/>
    </xf>
    <xf numFmtId="0" fontId="18" fillId="0" borderId="0" xfId="44" applyFont="1" applyFill="1" applyAlignment="1">
      <alignment horizontal="right" vertical="center"/>
    </xf>
    <xf numFmtId="0" fontId="18" fillId="0" borderId="14" xfId="44" applyFont="1" applyFill="1" applyBorder="1" applyAlignment="1">
      <alignment vertical="center"/>
    </xf>
    <xf numFmtId="0" fontId="18" fillId="0" borderId="11" xfId="44" applyFont="1" applyFill="1" applyBorder="1" applyAlignment="1">
      <alignment vertical="center"/>
    </xf>
    <xf numFmtId="0" fontId="18" fillId="0" borderId="0" xfId="44" applyFont="1" applyFill="1" applyAlignment="1">
      <alignment horizontal="center" vertical="center"/>
    </xf>
    <xf numFmtId="0" fontId="22" fillId="0" borderId="0" xfId="44" applyFont="1" applyFill="1" applyBorder="1" applyAlignment="1">
      <alignment horizontal="center" vertical="center"/>
    </xf>
    <xf numFmtId="0" fontId="18" fillId="0" borderId="0" xfId="44" applyFont="1" applyFill="1" applyBorder="1" applyAlignment="1">
      <alignment horizontal="right" vertical="center"/>
    </xf>
    <xf numFmtId="0" fontId="18" fillId="0" borderId="15" xfId="44" applyFont="1" applyFill="1" applyBorder="1" applyAlignment="1">
      <alignment vertical="center"/>
    </xf>
    <xf numFmtId="0" fontId="18" fillId="0" borderId="15" xfId="44" applyFont="1" applyFill="1" applyBorder="1" applyAlignment="1">
      <alignment horizontal="right" vertical="center"/>
    </xf>
    <xf numFmtId="0" fontId="18" fillId="0" borderId="16" xfId="44" applyFont="1" applyFill="1" applyBorder="1" applyAlignment="1">
      <alignment horizontal="center" vertical="center"/>
    </xf>
    <xf numFmtId="0" fontId="27" fillId="0" borderId="0" xfId="44" applyFont="1" applyFill="1" applyAlignment="1">
      <alignment horizontal="right" vertical="center"/>
    </xf>
    <xf numFmtId="0" fontId="26" fillId="0" borderId="0" xfId="44" applyFont="1" applyFill="1" applyAlignment="1">
      <alignment horizontal="right" vertical="center"/>
    </xf>
    <xf numFmtId="0" fontId="22" fillId="0" borderId="0" xfId="44" applyFont="1" applyFill="1" applyAlignment="1">
      <alignment horizontal="right" wrapText="1"/>
    </xf>
    <xf numFmtId="0" fontId="18" fillId="0" borderId="0" xfId="44" applyFont="1" applyFill="1" applyBorder="1" applyAlignment="1"/>
    <xf numFmtId="0" fontId="22" fillId="0" borderId="0" xfId="44" applyFont="1" applyFill="1" applyBorder="1" applyAlignment="1">
      <alignment horizontal="right" wrapText="1"/>
    </xf>
    <xf numFmtId="0" fontId="18" fillId="0" borderId="0" xfId="44" applyFont="1" applyFill="1" applyAlignment="1"/>
    <xf numFmtId="0" fontId="18" fillId="0" borderId="0" xfId="44" applyFont="1" applyFill="1" applyAlignment="1">
      <alignment horizontal="right"/>
    </xf>
    <xf numFmtId="0" fontId="18" fillId="0" borderId="14" xfId="44" applyFont="1" applyFill="1" applyBorder="1" applyAlignment="1"/>
    <xf numFmtId="0" fontId="18" fillId="0" borderId="0" xfId="44" applyFont="1" applyFill="1" applyBorder="1" applyAlignment="1">
      <alignment horizontal="right"/>
    </xf>
    <xf numFmtId="0" fontId="18" fillId="0" borderId="14" xfId="44" applyFont="1" applyFill="1" applyBorder="1" applyAlignment="1">
      <alignment horizontal="center" vertical="center"/>
    </xf>
    <xf numFmtId="0" fontId="18" fillId="0" borderId="14" xfId="44" applyFont="1" applyFill="1" applyBorder="1" applyAlignment="1">
      <alignment horizontal="center" vertical="center"/>
    </xf>
    <xf numFmtId="0" fontId="25" fillId="33" borderId="10" xfId="44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vertical="center"/>
    </xf>
    <xf numFmtId="0" fontId="21" fillId="0" borderId="0" xfId="44" applyFont="1" applyFill="1" applyAlignment="1">
      <alignment horizontal="center" vertical="center"/>
    </xf>
    <xf numFmtId="0" fontId="22" fillId="0" borderId="10" xfId="44" applyFont="1" applyFill="1" applyBorder="1" applyAlignment="1">
      <alignment horizontal="left" vertical="center"/>
    </xf>
    <xf numFmtId="0" fontId="22" fillId="0" borderId="11" xfId="44" applyFont="1" applyFill="1" applyBorder="1" applyAlignment="1">
      <alignment horizontal="left" vertical="center"/>
    </xf>
    <xf numFmtId="0" fontId="22" fillId="0" borderId="12" xfId="44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7" xfId="44" applyFont="1" applyFill="1" applyBorder="1" applyAlignment="1">
      <alignment horizontal="left" vertical="center"/>
    </xf>
    <xf numFmtId="0" fontId="22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vertical="center" wrapText="1"/>
    </xf>
    <xf numFmtId="0" fontId="18" fillId="0" borderId="11" xfId="44" applyFont="1" applyFill="1" applyBorder="1" applyAlignment="1">
      <alignment vertical="center" wrapText="1"/>
    </xf>
    <xf numFmtId="2" fontId="18" fillId="0" borderId="10" xfId="44" applyNumberFormat="1" applyFont="1" applyFill="1" applyBorder="1" applyAlignment="1">
      <alignment horizontal="left" vertical="center"/>
    </xf>
    <xf numFmtId="0" fontId="18" fillId="0" borderId="11" xfId="44" applyFont="1" applyFill="1" applyBorder="1" applyAlignment="1">
      <alignment horizontal="center" vertical="center"/>
    </xf>
    <xf numFmtId="0" fontId="18" fillId="0" borderId="18" xfId="44" applyFont="1" applyFill="1" applyBorder="1" applyAlignment="1" applyProtection="1">
      <alignment horizontal="center" vertical="center"/>
      <protection locked="0"/>
    </xf>
    <xf numFmtId="4" fontId="18" fillId="0" borderId="10" xfId="44" applyNumberFormat="1" applyFont="1" applyFill="1" applyBorder="1" applyAlignment="1">
      <alignment horizontal="center" vertical="center"/>
    </xf>
    <xf numFmtId="10" fontId="18" fillId="0" borderId="10" xfId="44" applyNumberFormat="1" applyFont="1" applyFill="1" applyBorder="1" applyAlignment="1">
      <alignment horizontal="center" vertical="center"/>
    </xf>
    <xf numFmtId="0" fontId="22" fillId="0" borderId="10" xfId="44" applyFont="1" applyFill="1" applyBorder="1" applyAlignment="1">
      <alignment horizontal="right" vertical="center"/>
    </xf>
    <xf numFmtId="0" fontId="22" fillId="0" borderId="18" xfId="44" applyFont="1" applyFill="1" applyBorder="1" applyAlignment="1">
      <alignment horizontal="center" vertical="center"/>
    </xf>
    <xf numFmtId="169" fontId="22" fillId="0" borderId="10" xfId="1" applyNumberFormat="1" applyFont="1" applyFill="1" applyBorder="1" applyAlignment="1">
      <alignment horizontal="left" vertical="center"/>
    </xf>
    <xf numFmtId="4" fontId="18" fillId="0" borderId="10" xfId="1" applyNumberFormat="1" applyFont="1" applyFill="1" applyBorder="1" applyAlignment="1">
      <alignment horizontal="center" vertical="center"/>
    </xf>
    <xf numFmtId="0" fontId="22" fillId="0" borderId="17" xfId="44" applyFont="1" applyFill="1" applyBorder="1" applyAlignment="1">
      <alignment horizontal="center" vertical="center"/>
    </xf>
    <xf numFmtId="170" fontId="22" fillId="0" borderId="10" xfId="1" applyNumberFormat="1" applyFont="1" applyFill="1" applyBorder="1" applyAlignment="1">
      <alignment horizontal="left" vertical="center"/>
    </xf>
    <xf numFmtId="171" fontId="21" fillId="0" borderId="0" xfId="44" applyNumberFormat="1" applyFont="1" applyFill="1" applyAlignment="1">
      <alignment vertical="center"/>
    </xf>
    <xf numFmtId="0" fontId="21" fillId="0" borderId="17" xfId="44" applyFont="1" applyFill="1" applyBorder="1" applyAlignment="1">
      <alignment vertical="center"/>
    </xf>
    <xf numFmtId="172" fontId="22" fillId="0" borderId="10" xfId="44" applyNumberFormat="1" applyFont="1" applyFill="1" applyBorder="1" applyAlignment="1">
      <alignment horizontal="center" vertical="center"/>
    </xf>
    <xf numFmtId="0" fontId="29" fillId="0" borderId="15" xfId="44" applyFont="1" applyFill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71" fontId="22" fillId="0" borderId="12" xfId="44" applyNumberFormat="1" applyFont="1" applyFill="1" applyBorder="1" applyAlignment="1">
      <alignment horizontal="right" vertical="center"/>
    </xf>
    <xf numFmtId="4" fontId="18" fillId="0" borderId="10" xfId="44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0" xfId="0" applyFont="1" applyBorder="1" applyAlignment="1">
      <alignment vertical="center"/>
    </xf>
    <xf numFmtId="171" fontId="22" fillId="0" borderId="10" xfId="44" applyNumberFormat="1" applyFont="1" applyFill="1" applyBorder="1" applyAlignment="1">
      <alignment horizontal="right" vertical="center"/>
    </xf>
    <xf numFmtId="0" fontId="22" fillId="0" borderId="11" xfId="44" applyFont="1" applyFill="1" applyBorder="1" applyAlignment="1">
      <alignment horizontal="center" vertical="center"/>
    </xf>
    <xf numFmtId="4" fontId="22" fillId="0" borderId="10" xfId="44" applyNumberFormat="1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/>
    </xf>
    <xf numFmtId="0" fontId="0" fillId="33" borderId="11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left" vertical="center"/>
    </xf>
    <xf numFmtId="0" fontId="23" fillId="0" borderId="0" xfId="44" applyFont="1" applyFill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2" fillId="0" borderId="21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left" vertical="center"/>
    </xf>
    <xf numFmtId="0" fontId="18" fillId="0" borderId="0" xfId="44" applyFont="1" applyFill="1" applyAlignment="1">
      <alignment vertical="center"/>
    </xf>
    <xf numFmtId="0" fontId="32" fillId="0" borderId="20" xfId="44" applyFont="1" applyFill="1" applyBorder="1" applyAlignment="1">
      <alignment horizontal="center" vertical="center"/>
    </xf>
    <xf numFmtId="0" fontId="32" fillId="0" borderId="15" xfId="44" applyFont="1" applyFill="1" applyBorder="1" applyAlignment="1">
      <alignment vertical="center"/>
    </xf>
    <xf numFmtId="0" fontId="32" fillId="0" borderId="19" xfId="44" applyFont="1" applyFill="1" applyBorder="1" applyAlignment="1">
      <alignment vertical="center"/>
    </xf>
    <xf numFmtId="0" fontId="32" fillId="0" borderId="21" xfId="44" applyFont="1" applyFill="1" applyBorder="1" applyAlignment="1">
      <alignment vertical="center"/>
    </xf>
    <xf numFmtId="0" fontId="32" fillId="0" borderId="0" xfId="44" applyFont="1" applyFill="1" applyBorder="1" applyAlignment="1">
      <alignment vertical="center"/>
    </xf>
    <xf numFmtId="169" fontId="32" fillId="0" borderId="0" xfId="44" applyNumberFormat="1" applyFont="1" applyFill="1" applyBorder="1" applyAlignment="1">
      <alignment vertical="center"/>
    </xf>
    <xf numFmtId="0" fontId="32" fillId="0" borderId="20" xfId="44" applyFont="1" applyFill="1" applyBorder="1" applyAlignment="1">
      <alignment vertical="center"/>
    </xf>
    <xf numFmtId="0" fontId="32" fillId="0" borderId="22" xfId="44" applyFont="1" applyFill="1" applyBorder="1" applyAlignment="1">
      <alignment horizontal="center" vertical="center"/>
    </xf>
    <xf numFmtId="0" fontId="32" fillId="0" borderId="14" xfId="44" applyFont="1" applyFill="1" applyBorder="1" applyAlignment="1">
      <alignment horizontal="center" vertical="center"/>
    </xf>
    <xf numFmtId="0" fontId="32" fillId="0" borderId="23" xfId="44" applyFont="1" applyFill="1" applyBorder="1" applyAlignment="1">
      <alignment horizontal="center" vertical="center"/>
    </xf>
    <xf numFmtId="0" fontId="32" fillId="0" borderId="22" xfId="44" applyFont="1" applyFill="1" applyBorder="1" applyAlignment="1">
      <alignment vertical="center"/>
    </xf>
    <xf numFmtId="0" fontId="32" fillId="0" borderId="14" xfId="44" applyFont="1" applyFill="1" applyBorder="1" applyAlignment="1">
      <alignment vertical="center"/>
    </xf>
    <xf numFmtId="0" fontId="32" fillId="0" borderId="23" xfId="44" applyFont="1" applyFill="1" applyBorder="1" applyAlignment="1">
      <alignment vertical="center"/>
    </xf>
    <xf numFmtId="0" fontId="30" fillId="0" borderId="11" xfId="44" applyFont="1" applyFill="1" applyBorder="1" applyAlignment="1">
      <alignment horizontal="center" vertical="center"/>
    </xf>
    <xf numFmtId="0" fontId="22" fillId="0" borderId="20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33" fillId="0" borderId="21" xfId="44" applyFont="1" applyFill="1" applyBorder="1" applyAlignment="1">
      <alignment vertical="center"/>
    </xf>
    <xf numFmtId="0" fontId="33" fillId="0" borderId="0" xfId="44" applyFont="1" applyFill="1" applyBorder="1" applyAlignment="1">
      <alignment vertical="center"/>
    </xf>
    <xf numFmtId="0" fontId="33" fillId="0" borderId="20" xfId="44" applyFont="1" applyFill="1" applyBorder="1" applyAlignment="1">
      <alignment vertical="center"/>
    </xf>
    <xf numFmtId="0" fontId="18" fillId="0" borderId="21" xfId="44" applyFont="1" applyFill="1" applyBorder="1" applyAlignment="1">
      <alignment vertical="top"/>
    </xf>
    <xf numFmtId="0" fontId="21" fillId="0" borderId="0" xfId="44" applyFont="1" applyFill="1" applyAlignment="1">
      <alignment vertical="top"/>
    </xf>
    <xf numFmtId="0" fontId="18" fillId="0" borderId="0" xfId="44" applyFont="1" applyFill="1" applyBorder="1" applyAlignment="1">
      <alignment vertical="top"/>
    </xf>
    <xf numFmtId="0" fontId="18" fillId="0" borderId="20" xfId="44" applyFont="1" applyFill="1" applyBorder="1" applyAlignment="1">
      <alignment vertical="top"/>
    </xf>
    <xf numFmtId="0" fontId="33" fillId="0" borderId="21" xfId="44" applyFont="1" applyFill="1" applyBorder="1" applyAlignment="1">
      <alignment vertical="top"/>
    </xf>
    <xf numFmtId="0" fontId="33" fillId="0" borderId="0" xfId="44" applyFont="1" applyFill="1" applyBorder="1" applyAlignment="1">
      <alignment vertical="top"/>
    </xf>
    <xf numFmtId="0" fontId="33" fillId="0" borderId="20" xfId="44" applyFont="1" applyFill="1" applyBorder="1" applyAlignment="1">
      <alignment vertical="top"/>
    </xf>
    <xf numFmtId="0" fontId="18" fillId="0" borderId="21" xfId="44" applyFont="1" applyFill="1" applyBorder="1" applyAlignment="1">
      <alignment horizontal="left" vertical="top"/>
    </xf>
    <xf numFmtId="0" fontId="22" fillId="0" borderId="21" xfId="44" applyFont="1" applyFill="1" applyBorder="1" applyAlignment="1">
      <alignment vertical="top"/>
    </xf>
    <xf numFmtId="0" fontId="18" fillId="0" borderId="0" xfId="44" applyFont="1" applyFill="1" applyBorder="1" applyAlignment="1">
      <alignment vertical="top" wrapText="1"/>
    </xf>
    <xf numFmtId="0" fontId="18" fillId="0" borderId="20" xfId="44" applyFont="1" applyFill="1" applyBorder="1" applyAlignment="1">
      <alignment vertical="top" wrapText="1"/>
    </xf>
    <xf numFmtId="0" fontId="18" fillId="0" borderId="22" xfId="44" applyFont="1" applyFill="1" applyBorder="1" applyAlignment="1">
      <alignment vertical="top"/>
    </xf>
    <xf numFmtId="0" fontId="18" fillId="0" borderId="14" xfId="44" applyFont="1" applyFill="1" applyBorder="1" applyAlignment="1">
      <alignment vertical="top"/>
    </xf>
    <xf numFmtId="0" fontId="18" fillId="0" borderId="23" xfId="44" applyFont="1" applyFill="1" applyBorder="1" applyAlignment="1">
      <alignment vertical="top"/>
    </xf>
    <xf numFmtId="0" fontId="21" fillId="33" borderId="10" xfId="44" applyFont="1" applyFill="1" applyBorder="1" applyAlignment="1">
      <alignment horizontal="left" vertical="center"/>
    </xf>
    <xf numFmtId="0" fontId="18" fillId="0" borderId="10" xfId="44" applyFont="1" applyFill="1" applyBorder="1" applyAlignment="1"/>
    <xf numFmtId="0" fontId="34" fillId="0" borderId="10" xfId="43" applyFont="1" applyBorder="1" applyAlignment="1" applyProtection="1">
      <alignment horizontal="left" vertical="center"/>
    </xf>
    <xf numFmtId="0" fontId="18" fillId="0" borderId="0" xfId="44" applyFont="1" applyFill="1" applyBorder="1" applyAlignment="1">
      <alignment horizontal="left"/>
    </xf>
    <xf numFmtId="0" fontId="18" fillId="0" borderId="14" xfId="44" applyFont="1" applyFill="1" applyBorder="1" applyAlignment="1">
      <alignment horizontal="center"/>
    </xf>
    <xf numFmtId="0" fontId="35" fillId="0" borderId="15" xfId="44" applyFont="1" applyFill="1" applyBorder="1" applyAlignment="1">
      <alignment horizontal="center"/>
    </xf>
    <xf numFmtId="0" fontId="31" fillId="0" borderId="0" xfId="44" applyFont="1" applyFill="1" applyBorder="1" applyAlignment="1"/>
    <xf numFmtId="0" fontId="31" fillId="0" borderId="0" xfId="44" applyFont="1" applyFill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_Order Sheet" xfId="43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_Order Sheet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i val="0"/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k.customerservice@alvanon.com" TargetMode="External"/><Relationship Id="rId2" Type="http://schemas.openxmlformats.org/officeDocument/2006/relationships/hyperlink" Target="mailto:us.customerservice@alvanon.com" TargetMode="External"/><Relationship Id="rId1" Type="http://schemas.openxmlformats.org/officeDocument/2006/relationships/hyperlink" Target="https://abp.alvanon.com/" TargetMode="External"/><Relationship Id="rId4" Type="http://schemas.openxmlformats.org/officeDocument/2006/relationships/hyperlink" Target="mailto:hk.customerservice@alvan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showGridLines="0" tabSelected="1" topLeftCell="A10" zoomScaleSheetLayoutView="100" workbookViewId="0">
      <selection activeCell="U40" sqref="U40"/>
    </sheetView>
  </sheetViews>
  <sheetFormatPr defaultColWidth="10.28515625" defaultRowHeight="18" customHeight="1"/>
  <cols>
    <col min="1" max="1" width="2.28515625" style="1" customWidth="1"/>
    <col min="2" max="2" width="10.5703125" style="2" customWidth="1"/>
    <col min="3" max="3" width="9.42578125" style="1" customWidth="1"/>
    <col min="4" max="4" width="7.5703125" style="1" customWidth="1"/>
    <col min="5" max="5" width="7.140625" style="1" customWidth="1"/>
    <col min="6" max="6" width="12.7109375" style="1" customWidth="1"/>
    <col min="7" max="7" width="8" style="1" customWidth="1"/>
    <col min="8" max="8" width="4.85546875" style="1" customWidth="1"/>
    <col min="9" max="9" width="8.28515625" style="1" customWidth="1"/>
    <col min="10" max="10" width="10.42578125" style="1" customWidth="1"/>
    <col min="11" max="11" width="7.5703125" style="1" customWidth="1"/>
    <col min="12" max="12" width="10.42578125" style="1" customWidth="1"/>
    <col min="13" max="13" width="12.85546875" style="1" customWidth="1"/>
    <col min="14" max="14" width="9.85546875" style="1" customWidth="1"/>
    <col min="15" max="15" width="6.85546875" style="1" customWidth="1"/>
    <col min="16" max="16" width="4.5703125" style="1" customWidth="1"/>
    <col min="17" max="16384" width="10.28515625" style="1"/>
  </cols>
  <sheetData>
    <row r="1" spans="1:15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29.25" customHeight="1">
      <c r="A2" s="3"/>
      <c r="B2" s="5" t="s">
        <v>0</v>
      </c>
      <c r="C2" s="6"/>
      <c r="D2" s="6"/>
      <c r="E2" s="7"/>
      <c r="F2" s="7"/>
      <c r="G2" s="7"/>
      <c r="H2" s="7"/>
      <c r="I2" s="7"/>
      <c r="J2" s="6"/>
      <c r="K2" s="8" t="s">
        <v>1</v>
      </c>
      <c r="L2" s="9"/>
      <c r="M2" s="9"/>
      <c r="N2" s="9"/>
      <c r="O2" s="10"/>
    </row>
    <row r="3" spans="1:15" ht="19.5" customHeight="1">
      <c r="A3" s="3"/>
      <c r="B3" s="11"/>
      <c r="C3" s="11"/>
      <c r="D3" s="11"/>
      <c r="E3" s="12"/>
      <c r="F3" s="12"/>
      <c r="G3" s="13"/>
      <c r="H3" s="13"/>
      <c r="I3" s="13"/>
      <c r="J3" s="11"/>
      <c r="K3" s="14" t="s">
        <v>2</v>
      </c>
      <c r="L3" s="15"/>
      <c r="M3" s="16"/>
      <c r="N3" s="17"/>
      <c r="O3" s="17"/>
    </row>
    <row r="4" spans="1:15" ht="19.5" customHeight="1">
      <c r="A4" s="3"/>
      <c r="B4" s="11"/>
      <c r="C4" s="11"/>
      <c r="D4" s="11"/>
      <c r="E4" s="12"/>
      <c r="F4" s="12"/>
      <c r="G4" s="13"/>
      <c r="H4" s="13"/>
      <c r="I4" s="13"/>
      <c r="J4" s="11"/>
      <c r="K4" s="14" t="s">
        <v>3</v>
      </c>
      <c r="L4" s="15"/>
      <c r="M4" s="16" t="s">
        <v>4</v>
      </c>
      <c r="N4" s="17"/>
      <c r="O4" s="17"/>
    </row>
    <row r="5" spans="1:15" ht="19.5" customHeight="1">
      <c r="A5" s="3"/>
      <c r="B5" s="11"/>
      <c r="C5" s="11"/>
      <c r="D5" s="11"/>
      <c r="E5" s="12"/>
      <c r="F5" s="12"/>
      <c r="G5" s="13"/>
      <c r="H5" s="13"/>
      <c r="I5" s="13"/>
      <c r="J5" s="11"/>
      <c r="K5" s="14" t="s">
        <v>5</v>
      </c>
      <c r="L5" s="15"/>
      <c r="M5" s="16" t="s">
        <v>6</v>
      </c>
      <c r="N5" s="17"/>
      <c r="O5" s="17"/>
    </row>
    <row r="6" spans="1:15" ht="19.5" customHeight="1">
      <c r="A6" s="3"/>
      <c r="B6" s="11"/>
      <c r="C6" s="11"/>
      <c r="D6" s="11"/>
      <c r="E6" s="12"/>
      <c r="F6" s="12"/>
      <c r="G6" s="13"/>
      <c r="H6" s="13"/>
      <c r="I6" s="13"/>
      <c r="J6" s="11"/>
      <c r="K6" s="14" t="s">
        <v>7</v>
      </c>
      <c r="L6" s="15"/>
      <c r="M6" s="16"/>
      <c r="N6" s="17"/>
      <c r="O6" s="17"/>
    </row>
    <row r="7" spans="1:15" ht="19.5" customHeight="1">
      <c r="A7" s="3"/>
      <c r="B7" s="11"/>
      <c r="C7" s="11"/>
      <c r="D7" s="11"/>
      <c r="E7" s="11"/>
      <c r="F7" s="11"/>
      <c r="G7" s="11"/>
      <c r="H7" s="11"/>
      <c r="I7" s="11"/>
      <c r="J7" s="11"/>
      <c r="K7" s="18"/>
      <c r="L7" s="18"/>
      <c r="M7" s="18"/>
      <c r="N7" s="18"/>
      <c r="O7" s="18"/>
    </row>
    <row r="8" spans="1:15" ht="18" customHeight="1" thickBot="1">
      <c r="A8" s="11"/>
      <c r="B8" s="11"/>
      <c r="C8" s="19"/>
      <c r="D8" s="20" t="s">
        <v>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" customHeight="1">
      <c r="A9" s="11"/>
      <c r="B9" s="11"/>
      <c r="C9" s="11"/>
      <c r="D9" s="21" t="s">
        <v>9</v>
      </c>
      <c r="E9" s="11"/>
      <c r="F9" s="11"/>
      <c r="G9" s="11"/>
      <c r="H9" s="11"/>
      <c r="I9" s="11"/>
      <c r="J9" s="11"/>
      <c r="K9" s="11"/>
      <c r="L9" s="11"/>
      <c r="M9" s="21" t="s">
        <v>10</v>
      </c>
      <c r="N9" s="11"/>
      <c r="O9" s="11"/>
    </row>
    <row r="10" spans="1:15" s="4" customFormat="1" ht="21" customHeight="1">
      <c r="A10" s="22"/>
      <c r="B10" s="23" t="s">
        <v>11</v>
      </c>
      <c r="C10" s="25"/>
      <c r="D10" s="25"/>
      <c r="E10" s="25"/>
      <c r="F10" s="25"/>
      <c r="G10" s="25"/>
      <c r="H10" s="25"/>
      <c r="I10" s="24"/>
      <c r="J10" s="26" t="s">
        <v>12</v>
      </c>
      <c r="K10" s="25"/>
      <c r="L10" s="25"/>
      <c r="M10" s="25"/>
      <c r="N10" s="25"/>
      <c r="O10" s="27"/>
    </row>
    <row r="11" spans="1:15" ht="22.5" customHeight="1">
      <c r="A11" s="22"/>
      <c r="B11" s="28"/>
      <c r="C11" s="29" t="s">
        <v>13</v>
      </c>
      <c r="D11" s="30"/>
      <c r="E11" s="30"/>
      <c r="F11" s="30"/>
      <c r="G11" s="30"/>
      <c r="H11" s="30"/>
      <c r="I11" s="11"/>
      <c r="J11" s="29" t="s">
        <v>13</v>
      </c>
      <c r="K11" s="30"/>
      <c r="L11" s="30"/>
      <c r="M11" s="30"/>
      <c r="N11" s="30"/>
      <c r="O11" s="30"/>
    </row>
    <row r="12" spans="1:15" ht="22.5" customHeight="1">
      <c r="A12" s="22"/>
      <c r="B12" s="28"/>
      <c r="C12" s="29" t="s">
        <v>14</v>
      </c>
      <c r="D12" s="31"/>
      <c r="E12" s="31"/>
      <c r="F12" s="31"/>
      <c r="G12" s="31"/>
      <c r="H12" s="31"/>
      <c r="I12" s="11"/>
      <c r="J12" s="29" t="s">
        <v>14</v>
      </c>
      <c r="K12" s="31"/>
      <c r="L12" s="31"/>
      <c r="M12" s="31"/>
      <c r="N12" s="31"/>
      <c r="O12" s="31"/>
    </row>
    <row r="13" spans="1:15" ht="22.5" customHeight="1">
      <c r="A13" s="22"/>
      <c r="B13" s="28"/>
      <c r="C13" s="29" t="s">
        <v>15</v>
      </c>
      <c r="D13" s="31"/>
      <c r="E13" s="31"/>
      <c r="F13" s="31"/>
      <c r="G13" s="31"/>
      <c r="H13" s="31"/>
      <c r="I13" s="11"/>
      <c r="J13" s="29" t="s">
        <v>15</v>
      </c>
      <c r="K13" s="31"/>
      <c r="L13" s="31"/>
      <c r="M13" s="31"/>
      <c r="N13" s="31"/>
      <c r="O13" s="31"/>
    </row>
    <row r="14" spans="1:15" ht="22.5" customHeight="1">
      <c r="A14" s="22"/>
      <c r="B14" s="28"/>
      <c r="C14" s="32" t="s">
        <v>16</v>
      </c>
      <c r="D14" s="31"/>
      <c r="E14" s="31"/>
      <c r="F14" s="31"/>
      <c r="G14" s="31"/>
      <c r="H14" s="31"/>
      <c r="I14" s="33"/>
      <c r="J14" s="34" t="s">
        <v>16</v>
      </c>
      <c r="K14" s="31"/>
      <c r="L14" s="31"/>
      <c r="M14" s="31"/>
      <c r="N14" s="31"/>
      <c r="O14" s="31"/>
    </row>
    <row r="15" spans="1:15" ht="22.5" customHeight="1">
      <c r="A15" s="22"/>
      <c r="B15" s="28"/>
      <c r="C15" s="29" t="s">
        <v>17</v>
      </c>
      <c r="D15" s="31"/>
      <c r="E15" s="31"/>
      <c r="F15" s="35" t="s">
        <v>18</v>
      </c>
      <c r="G15" s="31"/>
      <c r="H15" s="31"/>
      <c r="I15" s="33"/>
      <c r="J15" s="34" t="s">
        <v>17</v>
      </c>
      <c r="K15" s="31"/>
      <c r="L15" s="31"/>
      <c r="M15" s="36" t="s">
        <v>18</v>
      </c>
      <c r="N15" s="31"/>
      <c r="O15" s="31"/>
    </row>
    <row r="16" spans="1:15" ht="22.5" customHeight="1">
      <c r="A16" s="22"/>
      <c r="B16" s="28"/>
      <c r="C16" s="29" t="s">
        <v>19</v>
      </c>
      <c r="D16" s="31"/>
      <c r="E16" s="31"/>
      <c r="F16" s="34" t="s">
        <v>20</v>
      </c>
      <c r="G16" s="31"/>
      <c r="H16" s="31"/>
      <c r="I16" s="33"/>
      <c r="J16" s="34" t="s">
        <v>19</v>
      </c>
      <c r="K16" s="31"/>
      <c r="L16" s="31"/>
      <c r="M16" s="34" t="s">
        <v>20</v>
      </c>
      <c r="N16" s="31"/>
      <c r="O16" s="31"/>
    </row>
    <row r="17" spans="1:15" ht="22.5" customHeight="1">
      <c r="A17" s="22"/>
      <c r="B17" s="28"/>
      <c r="C17" s="29" t="s">
        <v>21</v>
      </c>
      <c r="D17" s="37"/>
      <c r="E17" s="37"/>
      <c r="F17" s="37"/>
      <c r="G17" s="37"/>
      <c r="H17" s="37"/>
      <c r="I17" s="11"/>
      <c r="J17" s="29" t="s">
        <v>21</v>
      </c>
      <c r="K17" s="37"/>
      <c r="L17" s="37"/>
      <c r="M17" s="37"/>
      <c r="N17" s="37"/>
      <c r="O17" s="37"/>
    </row>
    <row r="18" spans="1:15" ht="22.5" customHeight="1">
      <c r="A18" s="22"/>
      <c r="B18" s="28"/>
      <c r="C18" s="29" t="s">
        <v>22</v>
      </c>
      <c r="D18" s="31"/>
      <c r="E18" s="31"/>
      <c r="F18" s="31"/>
      <c r="G18" s="31"/>
      <c r="H18" s="31"/>
      <c r="I18" s="11"/>
      <c r="J18" s="29" t="s">
        <v>22</v>
      </c>
      <c r="K18" s="31"/>
      <c r="L18" s="31"/>
      <c r="M18" s="31"/>
      <c r="N18" s="31"/>
      <c r="O18" s="31"/>
    </row>
    <row r="19" spans="1:15" ht="22.5" customHeight="1">
      <c r="A19" s="22"/>
      <c r="B19" s="28"/>
      <c r="C19" s="29" t="s">
        <v>23</v>
      </c>
      <c r="D19" s="31"/>
      <c r="E19" s="31"/>
      <c r="F19" s="31"/>
      <c r="G19" s="31"/>
      <c r="H19" s="31"/>
      <c r="I19" s="11"/>
      <c r="J19" s="29" t="s">
        <v>23</v>
      </c>
      <c r="K19" s="31"/>
      <c r="L19" s="31"/>
      <c r="M19" s="31"/>
      <c r="N19" s="31"/>
      <c r="O19" s="31"/>
    </row>
    <row r="20" spans="1:15" ht="22.5" customHeight="1">
      <c r="A20" s="22"/>
      <c r="B20" s="29"/>
      <c r="C20" s="29" t="s">
        <v>24</v>
      </c>
      <c r="D20" s="31"/>
      <c r="E20" s="31"/>
      <c r="F20" s="31"/>
      <c r="G20" s="31"/>
      <c r="H20" s="31"/>
      <c r="I20" s="38"/>
      <c r="J20" s="38"/>
      <c r="K20" s="38"/>
      <c r="L20" s="38"/>
      <c r="M20" s="38"/>
      <c r="N20" s="38"/>
      <c r="O20" s="39" t="s">
        <v>25</v>
      </c>
    </row>
    <row r="21" spans="1:15" ht="18" customHeight="1">
      <c r="A21" s="2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ht="21" customHeight="1">
      <c r="A22" s="22"/>
      <c r="B22" s="23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/>
    </row>
    <row r="23" spans="1:15" ht="12" customHeight="1">
      <c r="A23" s="22"/>
      <c r="B23" s="28"/>
      <c r="C23" s="40"/>
      <c r="D23" s="41"/>
      <c r="E23" s="41"/>
      <c r="F23" s="41"/>
      <c r="G23" s="41"/>
      <c r="H23" s="41"/>
      <c r="I23" s="11"/>
      <c r="J23" s="42"/>
      <c r="K23" s="43"/>
      <c r="L23" s="43"/>
      <c r="M23" s="43"/>
      <c r="N23" s="43"/>
      <c r="O23" s="43"/>
    </row>
    <row r="24" spans="1:15" ht="22.5" customHeight="1">
      <c r="A24" s="22"/>
      <c r="B24" s="28"/>
      <c r="C24" s="44"/>
      <c r="D24" s="44" t="s">
        <v>27</v>
      </c>
      <c r="E24" s="45"/>
      <c r="F24" s="45"/>
      <c r="G24" s="45"/>
      <c r="H24" s="45"/>
      <c r="I24" s="42"/>
      <c r="J24" s="46" t="s">
        <v>28</v>
      </c>
      <c r="K24" s="45"/>
      <c r="L24" s="45"/>
      <c r="M24" s="45"/>
      <c r="N24" s="45"/>
      <c r="O24" s="45"/>
    </row>
    <row r="25" spans="1:15" ht="22.5" customHeight="1">
      <c r="A25" s="22"/>
      <c r="B25" s="28"/>
      <c r="C25" s="29"/>
      <c r="D25" s="29" t="s">
        <v>21</v>
      </c>
      <c r="E25" s="31"/>
      <c r="F25" s="31"/>
      <c r="G25" s="31"/>
      <c r="H25" s="31"/>
      <c r="I25" s="11"/>
      <c r="J25" s="34" t="s">
        <v>22</v>
      </c>
      <c r="K25" s="31"/>
      <c r="L25" s="31"/>
      <c r="M25" s="31"/>
      <c r="N25" s="31"/>
      <c r="O25" s="31"/>
    </row>
    <row r="26" spans="1:15" ht="22.5" customHeight="1">
      <c r="A26" s="22"/>
      <c r="B26" s="28"/>
      <c r="C26" s="29"/>
      <c r="D26" s="29" t="s">
        <v>23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22.5" customHeight="1">
      <c r="A27" s="22"/>
      <c r="B27" s="28"/>
      <c r="C27" s="29"/>
      <c r="D27" s="29" t="s">
        <v>29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23.25" customHeight="1">
      <c r="A28" s="22"/>
      <c r="B28" s="2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4" customFormat="1" ht="21" customHeight="1">
      <c r="A29" s="22"/>
      <c r="B29" s="8" t="s">
        <v>30</v>
      </c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7"/>
    </row>
    <row r="30" spans="1:15" s="51" customFormat="1" ht="27" customHeight="1">
      <c r="A30" s="22"/>
      <c r="B30" s="52" t="s">
        <v>31</v>
      </c>
      <c r="C30" s="17"/>
      <c r="D30" s="53"/>
      <c r="E30" s="17"/>
      <c r="F30" s="17"/>
      <c r="G30" s="54"/>
      <c r="H30" s="55" t="s">
        <v>32</v>
      </c>
      <c r="I30" s="53"/>
      <c r="J30" s="15"/>
      <c r="K30" s="56" t="s">
        <v>33</v>
      </c>
      <c r="L30" s="57" t="s">
        <v>34</v>
      </c>
      <c r="M30" s="15"/>
      <c r="N30" s="52" t="s">
        <v>35</v>
      </c>
      <c r="O30" s="15"/>
    </row>
    <row r="31" spans="1:15" ht="24.95" customHeight="1">
      <c r="A31" s="22"/>
      <c r="B31" s="58" t="s">
        <v>36</v>
      </c>
      <c r="C31" s="59"/>
      <c r="D31" s="59"/>
      <c r="E31" s="59"/>
      <c r="F31" s="59"/>
      <c r="G31" s="59"/>
      <c r="H31" s="60" t="s">
        <v>37</v>
      </c>
      <c r="I31" s="61"/>
      <c r="J31" s="17"/>
      <c r="K31" s="62"/>
      <c r="L31" s="63">
        <v>310</v>
      </c>
      <c r="M31" s="64" t="str">
        <f>IF(C8="X",0.1,"")</f>
        <v/>
      </c>
      <c r="N31" s="60" t="str">
        <f t="shared" ref="N31:N57" si="0">IF(M31&lt;&gt;"",IF(K31&lt;&gt;"",VALUE(FIXED((K31*L31)-(K31*L31)*M31,2)),""),IF(K31&lt;&gt;"",VALUE(FIXED(K31*L31)),""))</f>
        <v/>
      </c>
      <c r="O31" s="15"/>
    </row>
    <row r="32" spans="1:15" ht="24.95" customHeight="1">
      <c r="A32" s="22"/>
      <c r="B32" s="58" t="s">
        <v>38</v>
      </c>
      <c r="C32" s="59"/>
      <c r="D32" s="59"/>
      <c r="E32" s="59"/>
      <c r="F32" s="59"/>
      <c r="G32" s="59"/>
      <c r="H32" s="60" t="s">
        <v>39</v>
      </c>
      <c r="I32" s="61"/>
      <c r="J32" s="17"/>
      <c r="K32" s="62"/>
      <c r="L32" s="63">
        <v>310</v>
      </c>
      <c r="M32" s="64" t="str">
        <f>IF(C8="X",0.1,"")</f>
        <v/>
      </c>
      <c r="N32" s="60" t="str">
        <f t="shared" si="0"/>
        <v/>
      </c>
      <c r="O32" s="15"/>
    </row>
    <row r="33" spans="1:15" ht="24.95" customHeight="1">
      <c r="A33" s="22"/>
      <c r="B33" s="58" t="s">
        <v>40</v>
      </c>
      <c r="C33" s="59"/>
      <c r="D33" s="59"/>
      <c r="E33" s="59"/>
      <c r="F33" s="59"/>
      <c r="G33" s="59"/>
      <c r="H33" s="60" t="s">
        <v>41</v>
      </c>
      <c r="I33" s="61"/>
      <c r="J33" s="17"/>
      <c r="K33" s="62"/>
      <c r="L33" s="63">
        <v>2175</v>
      </c>
      <c r="M33" s="64" t="str">
        <f>IF(C8="X",0.1,"")</f>
        <v/>
      </c>
      <c r="N33" s="60" t="str">
        <f t="shared" si="0"/>
        <v/>
      </c>
      <c r="O33" s="15"/>
    </row>
    <row r="34" spans="1:15" ht="24.95" customHeight="1">
      <c r="A34" s="22"/>
      <c r="B34" s="58" t="s">
        <v>42</v>
      </c>
      <c r="C34" s="59"/>
      <c r="D34" s="59"/>
      <c r="E34" s="59"/>
      <c r="F34" s="59"/>
      <c r="G34" s="59"/>
      <c r="H34" s="60" t="s">
        <v>43</v>
      </c>
      <c r="I34" s="61"/>
      <c r="J34" s="17"/>
      <c r="K34" s="62"/>
      <c r="L34" s="63">
        <v>2175</v>
      </c>
      <c r="M34" s="64" t="str">
        <f>IF(C8="X",0.1,"")</f>
        <v/>
      </c>
      <c r="N34" s="60" t="str">
        <f t="shared" si="0"/>
        <v/>
      </c>
      <c r="O34" s="15"/>
    </row>
    <row r="35" spans="1:15" ht="24.95" customHeight="1">
      <c r="A35" s="22"/>
      <c r="B35" s="58" t="s">
        <v>44</v>
      </c>
      <c r="C35" s="59"/>
      <c r="D35" s="59"/>
      <c r="E35" s="59"/>
      <c r="F35" s="59"/>
      <c r="G35" s="59"/>
      <c r="H35" s="60" t="s">
        <v>45</v>
      </c>
      <c r="I35" s="61"/>
      <c r="J35" s="17"/>
      <c r="K35" s="62"/>
      <c r="L35" s="63">
        <v>3875</v>
      </c>
      <c r="M35" s="64" t="str">
        <f>IF(C8="X",0.1,"")</f>
        <v/>
      </c>
      <c r="N35" s="60" t="str">
        <f t="shared" si="0"/>
        <v/>
      </c>
      <c r="O35" s="15"/>
    </row>
    <row r="36" spans="1:15" ht="24.95" customHeight="1">
      <c r="A36" s="22"/>
      <c r="B36" s="58" t="s">
        <v>46</v>
      </c>
      <c r="C36" s="59"/>
      <c r="D36" s="59"/>
      <c r="E36" s="59"/>
      <c r="F36" s="59"/>
      <c r="G36" s="59"/>
      <c r="H36" s="60" t="s">
        <v>47</v>
      </c>
      <c r="I36" s="61"/>
      <c r="J36" s="17"/>
      <c r="K36" s="62"/>
      <c r="L36" s="63">
        <v>3315</v>
      </c>
      <c r="M36" s="64" t="str">
        <f>IF(C8="X",0.1,"")</f>
        <v/>
      </c>
      <c r="N36" s="60" t="str">
        <f t="shared" si="0"/>
        <v/>
      </c>
      <c r="O36" s="15"/>
    </row>
    <row r="37" spans="1:15" ht="24.95" customHeight="1">
      <c r="A37" s="22"/>
      <c r="B37" s="58" t="s">
        <v>48</v>
      </c>
      <c r="C37" s="59"/>
      <c r="D37" s="59"/>
      <c r="E37" s="59"/>
      <c r="F37" s="59"/>
      <c r="G37" s="59"/>
      <c r="H37" s="60" t="s">
        <v>49</v>
      </c>
      <c r="I37" s="61"/>
      <c r="J37" s="17"/>
      <c r="K37" s="62"/>
      <c r="L37" s="63">
        <v>2025</v>
      </c>
      <c r="M37" s="64" t="str">
        <f>IF(C8="X",0.1,"")</f>
        <v/>
      </c>
      <c r="N37" s="60" t="str">
        <f t="shared" si="0"/>
        <v/>
      </c>
      <c r="O37" s="15"/>
    </row>
    <row r="38" spans="1:15" ht="24.95" customHeight="1">
      <c r="A38" s="22"/>
      <c r="B38" s="58" t="s">
        <v>50</v>
      </c>
      <c r="C38" s="59"/>
      <c r="D38" s="59"/>
      <c r="E38" s="59"/>
      <c r="F38" s="59"/>
      <c r="G38" s="59"/>
      <c r="H38" s="60" t="s">
        <v>51</v>
      </c>
      <c r="I38" s="61"/>
      <c r="J38" s="17"/>
      <c r="K38" s="62"/>
      <c r="L38" s="63">
        <v>1800</v>
      </c>
      <c r="M38" s="64" t="str">
        <f>IF(C8="X",0.1,"")</f>
        <v/>
      </c>
      <c r="N38" s="60" t="str">
        <f t="shared" si="0"/>
        <v/>
      </c>
      <c r="O38" s="15"/>
    </row>
    <row r="39" spans="1:15" ht="24.95" customHeight="1">
      <c r="A39" s="22"/>
      <c r="B39" s="58" t="s">
        <v>52</v>
      </c>
      <c r="C39" s="59"/>
      <c r="D39" s="59"/>
      <c r="E39" s="59"/>
      <c r="F39" s="59"/>
      <c r="G39" s="59"/>
      <c r="H39" s="60" t="s">
        <v>53</v>
      </c>
      <c r="I39" s="61"/>
      <c r="J39" s="17"/>
      <c r="K39" s="62"/>
      <c r="L39" s="63">
        <v>1800</v>
      </c>
      <c r="M39" s="64" t="str">
        <f>IF(C8="X",0.1,"")</f>
        <v/>
      </c>
      <c r="N39" s="60" t="str">
        <f t="shared" si="0"/>
        <v/>
      </c>
      <c r="O39" s="15"/>
    </row>
    <row r="40" spans="1:15" ht="24.95" customHeight="1">
      <c r="A40" s="22"/>
      <c r="B40" s="58" t="s">
        <v>54</v>
      </c>
      <c r="C40" s="59"/>
      <c r="D40" s="59"/>
      <c r="E40" s="59"/>
      <c r="F40" s="59"/>
      <c r="G40" s="59"/>
      <c r="H40" s="60" t="s">
        <v>55</v>
      </c>
      <c r="I40" s="61"/>
      <c r="J40" s="17"/>
      <c r="K40" s="62"/>
      <c r="L40" s="63">
        <v>2025</v>
      </c>
      <c r="M40" s="64" t="str">
        <f>IF(C8="X",0.1,"")</f>
        <v/>
      </c>
      <c r="N40" s="60" t="str">
        <f t="shared" si="0"/>
        <v/>
      </c>
      <c r="O40" s="15"/>
    </row>
    <row r="41" spans="1:15" ht="24.95" customHeight="1">
      <c r="A41" s="22"/>
      <c r="B41" s="58" t="s">
        <v>56</v>
      </c>
      <c r="C41" s="59"/>
      <c r="D41" s="59"/>
      <c r="E41" s="59"/>
      <c r="F41" s="59"/>
      <c r="G41" s="59"/>
      <c r="H41" s="60" t="s">
        <v>57</v>
      </c>
      <c r="I41" s="61"/>
      <c r="J41" s="17"/>
      <c r="K41" s="62"/>
      <c r="L41" s="63">
        <v>2675</v>
      </c>
      <c r="M41" s="64" t="str">
        <f>IF(C8="X",0.1,"")</f>
        <v/>
      </c>
      <c r="N41" s="60" t="str">
        <f t="shared" si="0"/>
        <v/>
      </c>
      <c r="O41" s="15"/>
    </row>
    <row r="42" spans="1:15" ht="24.95" customHeight="1">
      <c r="A42" s="22"/>
      <c r="B42" s="58" t="s">
        <v>58</v>
      </c>
      <c r="C42" s="59"/>
      <c r="D42" s="59"/>
      <c r="E42" s="59"/>
      <c r="F42" s="59"/>
      <c r="G42" s="59"/>
      <c r="H42" s="60" t="s">
        <v>59</v>
      </c>
      <c r="I42" s="61"/>
      <c r="J42" s="17"/>
      <c r="K42" s="62"/>
      <c r="L42" s="63">
        <v>2425</v>
      </c>
      <c r="M42" s="64" t="str">
        <f>IF(C8="X",0.1,"")</f>
        <v/>
      </c>
      <c r="N42" s="60" t="str">
        <f t="shared" si="0"/>
        <v/>
      </c>
      <c r="O42" s="15"/>
    </row>
    <row r="43" spans="1:15" ht="24.95" customHeight="1">
      <c r="A43" s="22"/>
      <c r="B43" s="58" t="s">
        <v>60</v>
      </c>
      <c r="C43" s="59"/>
      <c r="D43" s="59"/>
      <c r="E43" s="59"/>
      <c r="F43" s="59"/>
      <c r="G43" s="59"/>
      <c r="H43" s="60" t="s">
        <v>61</v>
      </c>
      <c r="I43" s="61"/>
      <c r="J43" s="17"/>
      <c r="K43" s="62"/>
      <c r="L43" s="63">
        <v>2675</v>
      </c>
      <c r="M43" s="64" t="str">
        <f>IF(C8="X",0.1,"")</f>
        <v/>
      </c>
      <c r="N43" s="60" t="str">
        <f t="shared" si="0"/>
        <v/>
      </c>
      <c r="O43" s="15"/>
    </row>
    <row r="44" spans="1:15" ht="24.95" customHeight="1">
      <c r="A44" s="22"/>
      <c r="B44" s="58" t="s">
        <v>62</v>
      </c>
      <c r="C44" s="59"/>
      <c r="D44" s="59"/>
      <c r="E44" s="59"/>
      <c r="F44" s="59"/>
      <c r="G44" s="59"/>
      <c r="H44" s="60" t="s">
        <v>63</v>
      </c>
      <c r="I44" s="61"/>
      <c r="J44" s="17"/>
      <c r="K44" s="62"/>
      <c r="L44" s="63">
        <v>2675</v>
      </c>
      <c r="M44" s="64" t="str">
        <f>IF(C8="X",0.1,"")</f>
        <v/>
      </c>
      <c r="N44" s="60" t="str">
        <f t="shared" si="0"/>
        <v/>
      </c>
      <c r="O44" s="15"/>
    </row>
    <row r="45" spans="1:15" ht="24.95" customHeight="1">
      <c r="A45" s="22"/>
      <c r="B45" s="58" t="s">
        <v>64</v>
      </c>
      <c r="C45" s="59"/>
      <c r="D45" s="59"/>
      <c r="E45" s="59"/>
      <c r="F45" s="59"/>
      <c r="G45" s="59"/>
      <c r="H45" s="60" t="s">
        <v>65</v>
      </c>
      <c r="I45" s="61"/>
      <c r="J45" s="17"/>
      <c r="K45" s="62"/>
      <c r="L45" s="63">
        <v>2675</v>
      </c>
      <c r="M45" s="64" t="str">
        <f>IF(C8="X",0.1,"")</f>
        <v/>
      </c>
      <c r="N45" s="60" t="str">
        <f t="shared" si="0"/>
        <v/>
      </c>
      <c r="O45" s="15"/>
    </row>
    <row r="46" spans="1:15" ht="24.95" customHeight="1">
      <c r="A46" s="22"/>
      <c r="B46" s="58" t="s">
        <v>66</v>
      </c>
      <c r="C46" s="59"/>
      <c r="D46" s="59"/>
      <c r="E46" s="59"/>
      <c r="F46" s="59"/>
      <c r="G46" s="59"/>
      <c r="H46" s="60" t="s">
        <v>67</v>
      </c>
      <c r="I46" s="61"/>
      <c r="J46" s="17"/>
      <c r="K46" s="62"/>
      <c r="L46" s="63">
        <v>2675</v>
      </c>
      <c r="M46" s="64" t="str">
        <f>IF(C8="X",0.1,"")</f>
        <v/>
      </c>
      <c r="N46" s="60" t="str">
        <f t="shared" si="0"/>
        <v/>
      </c>
      <c r="O46" s="15"/>
    </row>
    <row r="47" spans="1:15" ht="24.95" customHeight="1">
      <c r="A47" s="22"/>
      <c r="B47" s="58" t="s">
        <v>68</v>
      </c>
      <c r="C47" s="59"/>
      <c r="D47" s="59"/>
      <c r="E47" s="59"/>
      <c r="F47" s="59"/>
      <c r="G47" s="59"/>
      <c r="H47" s="60" t="s">
        <v>69</v>
      </c>
      <c r="I47" s="61"/>
      <c r="J47" s="17"/>
      <c r="K47" s="62"/>
      <c r="L47" s="63">
        <v>2675</v>
      </c>
      <c r="M47" s="64" t="str">
        <f>IF(C8="X",0.1,"")</f>
        <v/>
      </c>
      <c r="N47" s="60" t="str">
        <f t="shared" si="0"/>
        <v/>
      </c>
      <c r="O47" s="15"/>
    </row>
    <row r="48" spans="1:15" ht="24.95" customHeight="1">
      <c r="A48" s="22"/>
      <c r="B48" s="58" t="s">
        <v>70</v>
      </c>
      <c r="C48" s="59"/>
      <c r="D48" s="59"/>
      <c r="E48" s="59"/>
      <c r="F48" s="59"/>
      <c r="G48" s="59"/>
      <c r="H48" s="60" t="s">
        <v>71</v>
      </c>
      <c r="I48" s="61"/>
      <c r="J48" s="17"/>
      <c r="K48" s="62"/>
      <c r="L48" s="63">
        <v>3350</v>
      </c>
      <c r="M48" s="64" t="str">
        <f>IF(C8="X",0.1,"")</f>
        <v/>
      </c>
      <c r="N48" s="60" t="str">
        <f t="shared" si="0"/>
        <v/>
      </c>
      <c r="O48" s="15"/>
    </row>
    <row r="49" spans="1:18" ht="24.95" customHeight="1">
      <c r="A49" s="22"/>
      <c r="B49" s="58" t="s">
        <v>72</v>
      </c>
      <c r="C49" s="59"/>
      <c r="D49" s="59"/>
      <c r="E49" s="59"/>
      <c r="F49" s="59"/>
      <c r="G49" s="59"/>
      <c r="H49" s="60" t="s">
        <v>73</v>
      </c>
      <c r="I49" s="61"/>
      <c r="J49" s="17"/>
      <c r="K49" s="62"/>
      <c r="L49" s="63">
        <v>2950</v>
      </c>
      <c r="M49" s="64" t="str">
        <f>IF(C8="X",0.1,"")</f>
        <v/>
      </c>
      <c r="N49" s="60" t="str">
        <f t="shared" si="0"/>
        <v/>
      </c>
      <c r="O49" s="15"/>
    </row>
    <row r="50" spans="1:18" ht="24.95" customHeight="1">
      <c r="A50" s="22"/>
      <c r="B50" s="58" t="s">
        <v>74</v>
      </c>
      <c r="C50" s="59"/>
      <c r="D50" s="59"/>
      <c r="E50" s="59"/>
      <c r="F50" s="59"/>
      <c r="G50" s="59"/>
      <c r="H50" s="60" t="s">
        <v>75</v>
      </c>
      <c r="I50" s="61"/>
      <c r="J50" s="17"/>
      <c r="K50" s="62"/>
      <c r="L50" s="63">
        <v>2950</v>
      </c>
      <c r="M50" s="64" t="str">
        <f>IF(C8="X",0.1,"")</f>
        <v/>
      </c>
      <c r="N50" s="60" t="str">
        <f t="shared" si="0"/>
        <v/>
      </c>
      <c r="O50" s="15"/>
    </row>
    <row r="51" spans="1:18" ht="24.95" customHeight="1">
      <c r="A51" s="22"/>
      <c r="B51" s="58" t="s">
        <v>76</v>
      </c>
      <c r="C51" s="59"/>
      <c r="D51" s="59"/>
      <c r="E51" s="59"/>
      <c r="F51" s="59"/>
      <c r="G51" s="59"/>
      <c r="H51" s="60" t="s">
        <v>77</v>
      </c>
      <c r="I51" s="61"/>
      <c r="J51" s="17"/>
      <c r="K51" s="62"/>
      <c r="L51" s="63">
        <v>2850</v>
      </c>
      <c r="M51" s="64" t="str">
        <f>IF(C8="X",0.1,"")</f>
        <v/>
      </c>
      <c r="N51" s="60" t="str">
        <f t="shared" si="0"/>
        <v/>
      </c>
      <c r="O51" s="15"/>
    </row>
    <row r="52" spans="1:18" ht="24.95" customHeight="1">
      <c r="A52" s="22"/>
      <c r="B52" s="58" t="s">
        <v>78</v>
      </c>
      <c r="C52" s="59"/>
      <c r="D52" s="59"/>
      <c r="E52" s="59"/>
      <c r="F52" s="59"/>
      <c r="G52" s="59"/>
      <c r="H52" s="60" t="s">
        <v>79</v>
      </c>
      <c r="I52" s="61"/>
      <c r="J52" s="17"/>
      <c r="K52" s="62"/>
      <c r="L52" s="63">
        <v>2675</v>
      </c>
      <c r="M52" s="64" t="str">
        <f>IF(C8="X",0.1,"")</f>
        <v/>
      </c>
      <c r="N52" s="60" t="str">
        <f t="shared" si="0"/>
        <v/>
      </c>
      <c r="O52" s="15"/>
    </row>
    <row r="53" spans="1:18" ht="24.95" customHeight="1">
      <c r="A53" s="22"/>
      <c r="B53" s="58" t="s">
        <v>80</v>
      </c>
      <c r="C53" s="59"/>
      <c r="D53" s="59"/>
      <c r="E53" s="59"/>
      <c r="F53" s="59"/>
      <c r="G53" s="59"/>
      <c r="H53" s="60" t="s">
        <v>81</v>
      </c>
      <c r="I53" s="61"/>
      <c r="J53" s="17"/>
      <c r="K53" s="62"/>
      <c r="L53" s="63">
        <v>2675</v>
      </c>
      <c r="M53" s="64" t="str">
        <f>IF(C8="X",0.1,"")</f>
        <v/>
      </c>
      <c r="N53" s="60" t="str">
        <f t="shared" si="0"/>
        <v/>
      </c>
      <c r="O53" s="15"/>
    </row>
    <row r="54" spans="1:18" ht="24.95" customHeight="1">
      <c r="A54" s="22"/>
      <c r="B54" s="58" t="s">
        <v>82</v>
      </c>
      <c r="C54" s="59"/>
      <c r="D54" s="59"/>
      <c r="E54" s="59"/>
      <c r="F54" s="59"/>
      <c r="G54" s="59"/>
      <c r="H54" s="60" t="s">
        <v>83</v>
      </c>
      <c r="I54" s="61"/>
      <c r="J54" s="17"/>
      <c r="K54" s="62"/>
      <c r="L54" s="63">
        <v>2675</v>
      </c>
      <c r="M54" s="64" t="str">
        <f>IF(C8="X",0.1,"")</f>
        <v/>
      </c>
      <c r="N54" s="60" t="str">
        <f t="shared" si="0"/>
        <v/>
      </c>
      <c r="O54" s="15"/>
    </row>
    <row r="55" spans="1:18" ht="24.95" customHeight="1">
      <c r="A55" s="22"/>
      <c r="B55" s="58" t="s">
        <v>84</v>
      </c>
      <c r="C55" s="59"/>
      <c r="D55" s="59"/>
      <c r="E55" s="59"/>
      <c r="F55" s="59"/>
      <c r="G55" s="59"/>
      <c r="H55" s="60" t="s">
        <v>85</v>
      </c>
      <c r="I55" s="61"/>
      <c r="J55" s="17"/>
      <c r="K55" s="62"/>
      <c r="L55" s="63">
        <v>65</v>
      </c>
      <c r="M55" s="64" t="str">
        <f>IF(C8="X",0.1,"")</f>
        <v/>
      </c>
      <c r="N55" s="60" t="str">
        <f t="shared" si="0"/>
        <v/>
      </c>
      <c r="O55" s="15"/>
    </row>
    <row r="56" spans="1:18" ht="24.95" customHeight="1">
      <c r="A56" s="22"/>
      <c r="B56" s="58" t="s">
        <v>86</v>
      </c>
      <c r="C56" s="59"/>
      <c r="D56" s="59"/>
      <c r="E56" s="59"/>
      <c r="F56" s="59"/>
      <c r="G56" s="59"/>
      <c r="H56" s="60" t="s">
        <v>85</v>
      </c>
      <c r="I56" s="61"/>
      <c r="J56" s="17"/>
      <c r="K56" s="62"/>
      <c r="L56" s="63">
        <v>310</v>
      </c>
      <c r="M56" s="64" t="str">
        <f>IF(C8="X",0.1,"")</f>
        <v/>
      </c>
      <c r="N56" s="60" t="str">
        <f t="shared" si="0"/>
        <v/>
      </c>
      <c r="O56" s="15"/>
    </row>
    <row r="57" spans="1:18" ht="24.95" customHeight="1">
      <c r="A57" s="22"/>
      <c r="B57" s="58" t="s">
        <v>87</v>
      </c>
      <c r="C57" s="59"/>
      <c r="D57" s="59"/>
      <c r="E57" s="59"/>
      <c r="F57" s="59"/>
      <c r="G57" s="59"/>
      <c r="H57" s="60" t="s">
        <v>85</v>
      </c>
      <c r="I57" s="61"/>
      <c r="J57" s="17"/>
      <c r="K57" s="62"/>
      <c r="L57" s="63">
        <v>150</v>
      </c>
      <c r="M57" s="64" t="str">
        <f>IF(C8="X",0.1,"")</f>
        <v/>
      </c>
      <c r="N57" s="60" t="str">
        <f t="shared" si="0"/>
        <v/>
      </c>
      <c r="O57" s="15"/>
    </row>
    <row r="58" spans="1:18" ht="24.95" customHeight="1">
      <c r="A58" s="22"/>
      <c r="B58" s="65"/>
      <c r="C58" s="17"/>
      <c r="D58" s="17"/>
      <c r="E58" s="17"/>
      <c r="F58" s="17"/>
      <c r="G58" s="17"/>
      <c r="H58" s="17"/>
      <c r="I58" s="17"/>
      <c r="J58" s="65" t="s">
        <v>88</v>
      </c>
      <c r="K58" s="66">
        <f>SUM($K$29:K57)</f>
        <v>0</v>
      </c>
      <c r="L58" s="67" t="s">
        <v>89</v>
      </c>
      <c r="M58" s="15"/>
      <c r="N58" s="68">
        <f>SUM($N$29:N57)</f>
        <v>0</v>
      </c>
      <c r="O58" s="15"/>
    </row>
    <row r="59" spans="1:18" ht="24.95" customHeight="1">
      <c r="A59" s="22"/>
      <c r="B59" s="65"/>
      <c r="C59" s="17"/>
      <c r="D59" s="17"/>
      <c r="E59" s="17"/>
      <c r="F59" s="17"/>
      <c r="G59" s="17"/>
      <c r="H59" s="17"/>
      <c r="I59" s="17"/>
      <c r="J59" s="65" t="s">
        <v>90</v>
      </c>
      <c r="K59" s="69" t="e">
        <f>SUM(K54,K53,K52,K51,K50,K49,K48,K47,K46,K45,K44,K43,#REF!,K42,K41,K40,K39,K38,K37,K36,K35,#REF!,K34,#REF!,K33,#REF!)</f>
        <v>#REF!</v>
      </c>
      <c r="L59" s="70">
        <f>IF(AND(EXACT(L58,"USD"),OR(EXACT($N$14,"USA"),EXACT($N$14,"US"),EXACT($N$14,"United States"),EXACT($N$14,"united states"),EXACT($N$14,"usa"),EXACT($N$14,"us"),EXACT($N$14,"United States of America"),EXACT($N$14,"UNITED STATES"))), 150, 150)</f>
        <v>150</v>
      </c>
      <c r="M59" s="15"/>
      <c r="N59" s="68" t="e">
        <f>K59*L59</f>
        <v>#REF!</v>
      </c>
      <c r="O59" s="15"/>
      <c r="R59" s="71"/>
    </row>
    <row r="60" spans="1:18" ht="24.95" customHeight="1">
      <c r="A60" s="22"/>
      <c r="B60" s="65"/>
      <c r="C60" s="17"/>
      <c r="D60" s="17"/>
      <c r="E60" s="17"/>
      <c r="F60" s="17"/>
      <c r="G60" s="17"/>
      <c r="H60" s="17"/>
      <c r="I60" s="17"/>
      <c r="J60" s="65" t="s">
        <v>91</v>
      </c>
      <c r="K60" s="72"/>
      <c r="L60" s="73">
        <f>IF(OR(EXACT(UPPER($N$15),"NY"),EXACT(UPPER($N$15),"NEW YORK"),EXACT(UPPER($N$15),"NEWYORK")),8.875%,IF(OR(EXACT(UPPER($N$15),"MN"),EXACT(UPPER($N$15),"MINNESOTA")),6.875%,IF(OR(EXACT(UPPER($N$15),"FL"),EXACT(UPPER($N$15),"FLORIDA"),EXACT(UPPER($N$15),"MI"),EXACT(UPPER($N$15),"MICHIGAN")),6%,IF(OR(EXACT(UPPER($N$15),"UK"),EXACT(UPPER($N$15),"UNITED KINGDOM"),EXACT($N$15,"UNITEDKINGDOM"),EXACT(UPPER($N$15),"ENGLAND")),20%,IF(OR(EXACT(UPPER($N$15),"DE"),EXACT(UPPER($N$15),"GERMANY"),EXACT(UPPER($N$15),"DEUTSCHLAND")),19%,0%)))))</f>
        <v>0</v>
      </c>
      <c r="M60" s="15"/>
      <c r="N60" s="63">
        <f>IF(OR(EXACT(UPPER($N$15),"NY"),EXACT(UPPER($N$15),"MN"),EXACT(UPPER($N$15),"FL"),EXACT(UPPER($N$15),"MI")),L60*(N58+N59+N61),0)</f>
        <v>0</v>
      </c>
      <c r="O60" s="15"/>
    </row>
    <row r="61" spans="1:18" ht="24.95" customHeight="1">
      <c r="A61" s="22"/>
      <c r="B61" s="74" t="s">
        <v>92</v>
      </c>
      <c r="C61" s="75"/>
      <c r="D61" s="75"/>
      <c r="E61" s="75"/>
      <c r="F61" s="75"/>
      <c r="G61" s="75"/>
      <c r="H61" s="75"/>
      <c r="I61" s="75"/>
      <c r="J61" s="75"/>
      <c r="K61" s="76"/>
      <c r="L61" s="11"/>
      <c r="M61" s="77" t="s">
        <v>93</v>
      </c>
      <c r="N61" s="78"/>
      <c r="O61" s="15"/>
    </row>
    <row r="62" spans="1:18" ht="24.95" customHeight="1">
      <c r="A62" s="22"/>
      <c r="B62" s="79" t="s">
        <v>94</v>
      </c>
      <c r="C62" s="80"/>
      <c r="D62" s="80"/>
      <c r="E62" s="80"/>
      <c r="F62" s="80"/>
      <c r="G62" s="80"/>
      <c r="H62" s="80"/>
      <c r="I62" s="80"/>
      <c r="J62" s="80"/>
      <c r="K62" s="81"/>
      <c r="L62" s="82"/>
      <c r="M62" s="83" t="s">
        <v>95</v>
      </c>
      <c r="N62" s="84" t="e">
        <f>SUM(N58:N61)</f>
        <v>#REF!</v>
      </c>
      <c r="O62" s="15"/>
    </row>
    <row r="63" spans="1:18" ht="24.95" customHeight="1">
      <c r="A63" s="22"/>
      <c r="B63" s="79" t="s">
        <v>96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1:18" ht="24.95" customHeight="1">
      <c r="A64" s="22"/>
      <c r="B64" s="79" t="s">
        <v>97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1:16" ht="18" customHeight="1">
      <c r="A65" s="22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6" s="4" customFormat="1" ht="21" customHeight="1">
      <c r="A66" s="22"/>
      <c r="B66" s="8" t="s">
        <v>98</v>
      </c>
      <c r="C66" s="50"/>
      <c r="D66" s="50"/>
      <c r="E66" s="50"/>
      <c r="F66" s="50"/>
      <c r="G66" s="50"/>
      <c r="H66" s="27"/>
      <c r="I66" s="8" t="s">
        <v>99</v>
      </c>
      <c r="J66" s="86"/>
      <c r="K66" s="86"/>
      <c r="L66" s="86"/>
      <c r="M66" s="86"/>
      <c r="N66" s="86"/>
      <c r="O66" s="87"/>
      <c r="P66" s="88"/>
    </row>
    <row r="67" spans="1:16" s="89" customFormat="1" ht="18" customHeight="1">
      <c r="A67" s="22"/>
      <c r="B67" s="90"/>
      <c r="C67" s="91"/>
      <c r="D67" s="92"/>
      <c r="E67" s="93"/>
      <c r="F67" s="91"/>
      <c r="G67" s="91"/>
      <c r="H67" s="94"/>
      <c r="I67" s="93"/>
      <c r="J67" s="95"/>
      <c r="K67" s="95"/>
      <c r="L67" s="95"/>
      <c r="M67" s="95"/>
      <c r="N67" s="95"/>
      <c r="O67" s="96"/>
      <c r="P67" s="88"/>
    </row>
    <row r="68" spans="1:16" s="89" customFormat="1" ht="18" customHeight="1">
      <c r="A68" s="22"/>
      <c r="B68" s="90"/>
      <c r="C68" s="47"/>
      <c r="D68" s="92" t="s">
        <v>100</v>
      </c>
      <c r="E68" s="91"/>
      <c r="F68" s="91"/>
      <c r="G68" s="91"/>
      <c r="H68" s="94"/>
      <c r="I68" s="97"/>
      <c r="J68" s="98"/>
      <c r="K68" s="98"/>
      <c r="L68" s="99" t="s">
        <v>89</v>
      </c>
      <c r="M68" s="98"/>
      <c r="N68" s="98"/>
      <c r="O68" s="100"/>
      <c r="P68" s="88"/>
    </row>
    <row r="69" spans="1:16" s="89" customFormat="1" ht="18" customHeight="1">
      <c r="A69" s="22"/>
      <c r="B69" s="90"/>
      <c r="C69" s="61"/>
      <c r="D69" s="92" t="s">
        <v>101</v>
      </c>
      <c r="E69" s="91"/>
      <c r="F69" s="91"/>
      <c r="G69" s="91"/>
      <c r="H69" s="94"/>
      <c r="I69" s="97"/>
      <c r="J69" s="98"/>
      <c r="K69" s="98"/>
      <c r="L69" s="93"/>
      <c r="M69" s="98"/>
      <c r="N69" s="98"/>
      <c r="O69" s="100"/>
      <c r="P69" s="88"/>
    </row>
    <row r="70" spans="1:16" s="89" customFormat="1" ht="18" customHeight="1">
      <c r="A70" s="22"/>
      <c r="B70" s="101"/>
      <c r="C70" s="102"/>
      <c r="D70" s="93"/>
      <c r="E70" s="102"/>
      <c r="F70" s="102"/>
      <c r="G70" s="102"/>
      <c r="H70" s="103"/>
      <c r="I70" s="104"/>
      <c r="J70" s="105"/>
      <c r="K70" s="105"/>
      <c r="L70" s="105"/>
      <c r="M70" s="105"/>
      <c r="N70" s="105"/>
      <c r="O70" s="106"/>
      <c r="P70" s="88"/>
    </row>
    <row r="71" spans="1:16" ht="18" customHeight="1">
      <c r="A71" s="22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88"/>
    </row>
    <row r="72" spans="1:16" ht="21" customHeight="1">
      <c r="A72" s="108"/>
      <c r="B72" s="8" t="s">
        <v>102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27"/>
      <c r="P72" s="109"/>
    </row>
    <row r="73" spans="1:16" ht="18.75" customHeight="1">
      <c r="A73" s="108"/>
      <c r="B73" s="110" t="s">
        <v>103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2"/>
      <c r="P73" s="109"/>
    </row>
    <row r="74" spans="1:16" ht="18.75" customHeight="1">
      <c r="A74" s="108"/>
      <c r="B74" s="113" t="s">
        <v>104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2"/>
      <c r="P74" s="109"/>
    </row>
    <row r="75" spans="1:16" ht="18.75" customHeight="1">
      <c r="A75" s="108"/>
      <c r="B75" s="113" t="s">
        <v>105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2"/>
      <c r="P75" s="109"/>
    </row>
    <row r="76" spans="1:16" ht="18.75" customHeight="1">
      <c r="A76" s="108"/>
      <c r="B76" s="110" t="s">
        <v>106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  <c r="P76" s="109"/>
    </row>
    <row r="77" spans="1:16" s="114" customFormat="1" ht="21" customHeight="1">
      <c r="A77" s="108"/>
      <c r="B77" s="113" t="s">
        <v>107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6"/>
      <c r="P77" s="109"/>
    </row>
    <row r="78" spans="1:16" s="114" customFormat="1" ht="21" customHeight="1">
      <c r="A78" s="108"/>
      <c r="B78" s="113" t="s">
        <v>108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6"/>
      <c r="P78" s="109"/>
    </row>
    <row r="79" spans="1:16" s="114" customFormat="1" ht="18.75" customHeight="1">
      <c r="A79" s="108"/>
      <c r="B79" s="117" t="s">
        <v>109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9"/>
      <c r="P79" s="109"/>
    </row>
    <row r="80" spans="1:16" s="114" customFormat="1" ht="21" customHeight="1">
      <c r="A80" s="108"/>
      <c r="B80" s="113" t="s">
        <v>110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6"/>
      <c r="P80" s="109"/>
    </row>
    <row r="81" spans="1:16" s="114" customFormat="1" ht="18.75" customHeight="1">
      <c r="A81" s="108"/>
      <c r="B81" s="117" t="s">
        <v>111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109"/>
    </row>
    <row r="82" spans="1:16" s="114" customFormat="1" ht="21" customHeight="1">
      <c r="A82" s="108"/>
      <c r="B82" s="113" t="s">
        <v>112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6"/>
      <c r="P82" s="109"/>
    </row>
    <row r="83" spans="1:16" s="114" customFormat="1" ht="18.75" customHeight="1">
      <c r="A83" s="108"/>
      <c r="B83" s="117" t="s">
        <v>113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  <c r="P83" s="109"/>
    </row>
    <row r="84" spans="1:16" s="114" customFormat="1" ht="21" customHeight="1">
      <c r="A84" s="108"/>
      <c r="B84" s="113" t="s">
        <v>114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6"/>
      <c r="P84" s="109"/>
    </row>
    <row r="85" spans="1:16" s="114" customFormat="1" ht="18.75" customHeight="1">
      <c r="A85" s="108"/>
      <c r="B85" s="117" t="s">
        <v>115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9"/>
      <c r="P85" s="109"/>
    </row>
    <row r="86" spans="1:16" s="114" customFormat="1" ht="21" customHeight="1">
      <c r="A86" s="108"/>
      <c r="B86" s="113" t="s">
        <v>116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6"/>
      <c r="P86" s="109"/>
    </row>
    <row r="87" spans="1:16" s="114" customFormat="1" ht="18.75" customHeight="1">
      <c r="A87" s="108"/>
      <c r="B87" s="117" t="s">
        <v>117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6"/>
      <c r="P87" s="109"/>
    </row>
    <row r="88" spans="1:16" s="114" customFormat="1" ht="21" customHeight="1">
      <c r="A88" s="108"/>
      <c r="B88" s="113" t="s">
        <v>118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6"/>
      <c r="P88" s="109"/>
    </row>
    <row r="89" spans="1:16" s="114" customFormat="1" ht="18.75" customHeight="1">
      <c r="A89" s="108"/>
      <c r="B89" s="117" t="s">
        <v>119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9"/>
      <c r="P89" s="109"/>
    </row>
    <row r="90" spans="1:16" s="114" customFormat="1" ht="21" customHeight="1">
      <c r="A90" s="108"/>
      <c r="B90" s="113" t="s">
        <v>120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6"/>
      <c r="P90" s="109"/>
    </row>
    <row r="91" spans="1:16" s="114" customFormat="1" ht="18.75" customHeight="1">
      <c r="A91" s="108"/>
      <c r="B91" s="117" t="s">
        <v>121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  <c r="P91" s="109"/>
    </row>
    <row r="92" spans="1:16" s="114" customFormat="1" ht="15.95" customHeight="1">
      <c r="A92" s="108"/>
      <c r="B92" s="113" t="s">
        <v>122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9"/>
      <c r="P92" s="109"/>
    </row>
    <row r="93" spans="1:16" s="114" customFormat="1" ht="15.95" customHeight="1">
      <c r="A93" s="108"/>
      <c r="B93" s="113" t="s">
        <v>123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9"/>
      <c r="P93" s="109"/>
    </row>
    <row r="94" spans="1:16" s="114" customFormat="1" ht="15.95" customHeight="1">
      <c r="A94" s="108"/>
      <c r="B94" s="113" t="s">
        <v>124</v>
      </c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9"/>
      <c r="P94" s="109"/>
    </row>
    <row r="95" spans="1:16" s="114" customFormat="1" ht="18.75" customHeight="1">
      <c r="A95" s="108"/>
      <c r="B95" s="117" t="s">
        <v>125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9"/>
      <c r="P95" s="109"/>
    </row>
    <row r="96" spans="1:16" s="114" customFormat="1" ht="18.75" customHeight="1">
      <c r="A96" s="108"/>
      <c r="B96" s="120" t="s">
        <v>126</v>
      </c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9"/>
      <c r="P96" s="109"/>
    </row>
    <row r="97" spans="1:16" s="114" customFormat="1" ht="18.75" customHeight="1">
      <c r="A97" s="108"/>
      <c r="B97" s="120" t="s">
        <v>127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9"/>
      <c r="P97" s="109"/>
    </row>
    <row r="98" spans="1:16" s="114" customFormat="1" ht="18.75" customHeight="1">
      <c r="A98" s="108"/>
      <c r="B98" s="120" t="s">
        <v>128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1"/>
      <c r="P98" s="109"/>
    </row>
    <row r="99" spans="1:16" s="114" customFormat="1" ht="18.75" customHeight="1">
      <c r="A99" s="108"/>
      <c r="B99" s="117" t="s">
        <v>129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9"/>
      <c r="P99" s="109"/>
    </row>
    <row r="100" spans="1:16" s="114" customFormat="1" ht="18.75" customHeight="1">
      <c r="A100" s="108"/>
      <c r="B100" s="120" t="s">
        <v>130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1"/>
      <c r="P100" s="109"/>
    </row>
    <row r="101" spans="1:16" s="114" customFormat="1" ht="18.75" customHeight="1">
      <c r="A101" s="108"/>
      <c r="B101" s="117" t="s">
        <v>131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9"/>
      <c r="P101" s="109"/>
    </row>
    <row r="102" spans="1:16" s="114" customFormat="1" ht="18.75" customHeight="1">
      <c r="A102" s="108"/>
      <c r="B102" s="120" t="s">
        <v>132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1"/>
      <c r="P102" s="109"/>
    </row>
    <row r="103" spans="1:16" s="114" customFormat="1" ht="18.75" customHeight="1">
      <c r="A103" s="108"/>
      <c r="B103" s="121" t="s">
        <v>133</v>
      </c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9"/>
      <c r="P103" s="109"/>
    </row>
    <row r="104" spans="1:16" s="114" customFormat="1" ht="21" customHeight="1">
      <c r="A104" s="108"/>
      <c r="B104" s="120" t="s">
        <v>134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  <c r="P104" s="109"/>
    </row>
    <row r="105" spans="1:16" s="114" customFormat="1" ht="21" customHeight="1">
      <c r="A105" s="108"/>
      <c r="B105" s="120" t="s">
        <v>135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1"/>
      <c r="P105" s="109"/>
    </row>
    <row r="106" spans="1:16" s="114" customFormat="1" ht="18.75" customHeight="1">
      <c r="A106" s="108"/>
      <c r="B106" s="121" t="s">
        <v>136</v>
      </c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3"/>
      <c r="P106" s="109"/>
    </row>
    <row r="107" spans="1:16" s="114" customFormat="1" ht="21" customHeight="1">
      <c r="A107" s="108"/>
      <c r="B107" s="113" t="s">
        <v>137</v>
      </c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3"/>
      <c r="P107" s="109"/>
    </row>
    <row r="108" spans="1:16" s="114" customFormat="1" ht="18.75" customHeight="1">
      <c r="A108" s="108"/>
      <c r="B108" s="121" t="s">
        <v>138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3"/>
      <c r="P108" s="109"/>
    </row>
    <row r="109" spans="1:16" s="114" customFormat="1" ht="21" customHeight="1">
      <c r="A109" s="108"/>
      <c r="B109" s="113" t="s">
        <v>139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3"/>
      <c r="P109" s="109"/>
    </row>
    <row r="110" spans="1:16" s="114" customFormat="1" ht="18.75" customHeight="1">
      <c r="A110" s="108"/>
      <c r="B110" s="121" t="s">
        <v>140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3"/>
      <c r="P110" s="109"/>
    </row>
    <row r="111" spans="1:16" s="114" customFormat="1" ht="21" customHeight="1">
      <c r="A111" s="108"/>
      <c r="B111" s="113" t="s">
        <v>141</v>
      </c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3"/>
      <c r="P111" s="109"/>
    </row>
    <row r="112" spans="1:16" s="114" customFormat="1" ht="18.75" customHeight="1">
      <c r="A112" s="108"/>
      <c r="B112" s="117" t="s">
        <v>142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9"/>
      <c r="P112" s="109"/>
    </row>
    <row r="113" spans="1:16" s="114" customFormat="1" ht="21" customHeight="1">
      <c r="A113" s="108"/>
      <c r="B113" s="124" t="s">
        <v>143</v>
      </c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6"/>
      <c r="P113" s="109"/>
    </row>
    <row r="114" spans="1:16" ht="21" customHeight="1">
      <c r="A114" s="108"/>
      <c r="B114" s="127" t="s">
        <v>144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27"/>
      <c r="P114" s="109"/>
    </row>
    <row r="115" spans="1:16" ht="18.75" customHeight="1">
      <c r="A115" s="108"/>
      <c r="B115" s="128" t="s">
        <v>145</v>
      </c>
      <c r="C115" s="17"/>
      <c r="D115" s="15"/>
      <c r="E115" s="128" t="s">
        <v>146</v>
      </c>
      <c r="F115" s="17"/>
      <c r="G115" s="15"/>
      <c r="H115" s="128" t="s">
        <v>147</v>
      </c>
      <c r="I115" s="17"/>
      <c r="J115" s="15"/>
      <c r="K115" s="129" t="s">
        <v>148</v>
      </c>
      <c r="L115" s="17"/>
      <c r="M115" s="17"/>
      <c r="N115" s="17"/>
      <c r="O115" s="15"/>
      <c r="P115" s="109"/>
    </row>
    <row r="116" spans="1:16" ht="18.75" customHeight="1">
      <c r="A116" s="108"/>
      <c r="B116" s="128" t="s">
        <v>149</v>
      </c>
      <c r="C116" s="17"/>
      <c r="D116" s="15"/>
      <c r="E116" s="128" t="s">
        <v>150</v>
      </c>
      <c r="F116" s="17"/>
      <c r="G116" s="15"/>
      <c r="H116" s="128" t="s">
        <v>151</v>
      </c>
      <c r="I116" s="17"/>
      <c r="J116" s="15"/>
      <c r="K116" s="129" t="s">
        <v>152</v>
      </c>
      <c r="L116" s="17"/>
      <c r="M116" s="17"/>
      <c r="N116" s="17"/>
      <c r="O116" s="15"/>
      <c r="P116" s="109"/>
    </row>
    <row r="117" spans="1:16" ht="18.75" customHeight="1">
      <c r="A117" s="108"/>
      <c r="B117" s="128" t="s">
        <v>153</v>
      </c>
      <c r="C117" s="17"/>
      <c r="D117" s="15"/>
      <c r="E117" s="128" t="s">
        <v>154</v>
      </c>
      <c r="F117" s="17"/>
      <c r="G117" s="15"/>
      <c r="H117" s="128" t="s">
        <v>155</v>
      </c>
      <c r="I117" s="17"/>
      <c r="J117" s="15"/>
      <c r="K117" s="129" t="s">
        <v>156</v>
      </c>
      <c r="L117" s="17"/>
      <c r="M117" s="17"/>
      <c r="N117" s="17"/>
      <c r="O117" s="15"/>
      <c r="P117" s="109"/>
    </row>
    <row r="118" spans="1:16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51"/>
    </row>
    <row r="119" spans="1:16" ht="30" customHeight="1">
      <c r="A119" s="11"/>
      <c r="B119" s="28"/>
      <c r="C119" s="130" t="s">
        <v>157</v>
      </c>
      <c r="D119" s="46"/>
      <c r="E119" s="46"/>
      <c r="F119" s="46"/>
      <c r="G119" s="46"/>
      <c r="H119" s="46"/>
      <c r="I119" s="131"/>
      <c r="J119" s="131"/>
      <c r="K119" s="131"/>
      <c r="L119" s="131"/>
      <c r="M119" s="131"/>
      <c r="N119" s="131"/>
      <c r="O119" s="11"/>
    </row>
    <row r="120" spans="1:16" ht="18" customHeight="1">
      <c r="I120" s="132" t="s">
        <v>158</v>
      </c>
      <c r="J120" s="132"/>
      <c r="K120" s="132"/>
      <c r="L120" s="132"/>
    </row>
    <row r="121" spans="1:16" ht="18" customHeight="1">
      <c r="J121" s="133"/>
      <c r="O121" s="134"/>
    </row>
  </sheetData>
  <mergeCells count="59">
    <mergeCell ref="B56:G56"/>
    <mergeCell ref="B57:G57"/>
    <mergeCell ref="B50:G50"/>
    <mergeCell ref="B51:G51"/>
    <mergeCell ref="B52:G52"/>
    <mergeCell ref="B53:G53"/>
    <mergeCell ref="B54:G54"/>
    <mergeCell ref="B55:G55"/>
    <mergeCell ref="B44:G44"/>
    <mergeCell ref="B45:G45"/>
    <mergeCell ref="B46:G46"/>
    <mergeCell ref="B47:G47"/>
    <mergeCell ref="B48:G48"/>
    <mergeCell ref="B49:G49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31:G31"/>
    <mergeCell ref="B32:G32"/>
    <mergeCell ref="B33:G33"/>
    <mergeCell ref="E24:H24"/>
    <mergeCell ref="K24:O24"/>
    <mergeCell ref="E25:H25"/>
    <mergeCell ref="K25:O25"/>
    <mergeCell ref="E26:O26"/>
    <mergeCell ref="E27:O27"/>
    <mergeCell ref="D18:H18"/>
    <mergeCell ref="K18:O18"/>
    <mergeCell ref="D19:H19"/>
    <mergeCell ref="K19:O19"/>
    <mergeCell ref="D20:H20"/>
    <mergeCell ref="C22:N22"/>
    <mergeCell ref="D16:E16"/>
    <mergeCell ref="G16:H16"/>
    <mergeCell ref="K16:L16"/>
    <mergeCell ref="N16:O16"/>
    <mergeCell ref="D17:H17"/>
    <mergeCell ref="K17:O17"/>
    <mergeCell ref="D13:H13"/>
    <mergeCell ref="K13:O13"/>
    <mergeCell ref="D14:H14"/>
    <mergeCell ref="K14:O14"/>
    <mergeCell ref="D15:E15"/>
    <mergeCell ref="G15:H15"/>
    <mergeCell ref="K15:L15"/>
    <mergeCell ref="N15:O15"/>
    <mergeCell ref="C10:H10"/>
    <mergeCell ref="K10:N10"/>
    <mergeCell ref="D11:H11"/>
    <mergeCell ref="K11:O11"/>
    <mergeCell ref="D12:H12"/>
    <mergeCell ref="K12:O12"/>
  </mergeCells>
  <conditionalFormatting sqref="L36 K29:K49 N29:N49">
    <cfRule type="cellIs" dxfId="0" priority="0" operator="equal">
      <formula>0</formula>
    </cfRule>
  </conditionalFormatting>
  <dataValidations count="1">
    <dataValidation type="list" allowBlank="1" showInputMessage="1" showErrorMessage="1" sqref="I29:I34">
      <formula1>FHS</formula1>
    </dataValidation>
  </dataValidations>
  <hyperlinks>
    <hyperlink ref="M9" r:id="rId1"/>
    <hyperlink ref="K115" r:id="rId2" display="mailto:us.customerservice@alvanon.com"/>
    <hyperlink ref="K116" r:id="rId3" display="mailto:uk.customerservice@alvanon.com"/>
    <hyperlink ref="K117" r:id="rId4" display="mailto:hk.customerservice@alvanon.com"/>
  </hyperlinks>
  <printOptions horizontalCentered="1"/>
  <pageMargins left="0" right="0" top="0.5" bottom="0.5" header="0.5" footer="0.5"/>
  <pageSetup paperSize="9" scale="77" fitToHeight="3" orientation="portrait" horizontalDpi="4294967295" verticalDpi="1200"/>
  <headerFooter>
    <oddFooter>&amp;CAlvanon AlvaForm Vendor Order Sheet - To be distributed to authorized vendors only - Page &amp;P     www.alvanon.com</oddFooter>
  </headerFooter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Alvaform Vendor Order Sheet</vt:lpstr>
      <vt:lpstr>'Alvaform Vendor Order Sheet'!Print_Area</vt:lpstr>
    </vt:vector>
  </TitlesOfParts>
  <Company>Alvanon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Koepsel</dc:creator>
  <cp:lastModifiedBy>Judith Koepsel</cp:lastModifiedBy>
  <cp:lastPrinted>2010-09-23T18:22:04Z</cp:lastPrinted>
  <dcterms:created xsi:type="dcterms:W3CDTF">2010-08-31T13:51:48Z</dcterms:created>
  <dcterms:modified xsi:type="dcterms:W3CDTF">2025-06-02T14:25:08Z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-1745220623</vt:i4>
  </property>
  <property fmtid="{D5CDD505-2E9C-101B-9397-08002B2CF9AE}" pid="3" name="_EmailSubject">
    <vt:lpwstr/>
  </property>
  <property fmtid="{D5CDD505-2E9C-101B-9397-08002B2CF9AE}" pid="4" name="_AuthorEmail">
    <vt:lpwstr/>
  </property>
  <property fmtid="{D5CDD505-2E9C-101B-9397-08002B2CF9AE}" pid="5" name="_AuthorEmailDisplayName">
    <vt:lpwstr/>
  </property>
  <property fmtid="{D5CDD505-2E9C-101B-9397-08002B2CF9AE}" pid="6" name="_ReviewingToolsShownOnce">
    <vt:lpwstr/>
  </property>
</Properties>
</file>