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tk92342\Desktop\"/>
    </mc:Choice>
  </mc:AlternateContent>
  <xr:revisionPtr revIDLastSave="0" documentId="13_ncr:1_{D197C72C-697C-439B-829C-F062EA3CFA02}" xr6:coauthVersionLast="47" xr6:coauthVersionMax="47" xr10:uidLastSave="{00000000-0000-0000-0000-000000000000}"/>
  <bookViews>
    <workbookView xWindow="-19310" yWindow="-277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0" i="1" l="1"/>
  <c r="D29" i="1"/>
  <c r="D28" i="1"/>
  <c r="D79" i="1"/>
  <c r="C123" i="1"/>
  <c r="C122" i="1"/>
  <c r="C97" i="1"/>
  <c r="F79" i="1"/>
  <c r="A78" i="1"/>
  <c r="F77" i="1"/>
  <c r="D77" i="1"/>
  <c r="D42" i="1"/>
  <c r="D30" i="1"/>
  <c r="G27" i="1"/>
  <c r="C3" i="1"/>
</calcChain>
</file>

<file path=xl/sharedStrings.xml><?xml version="1.0" encoding="utf-8"?>
<sst xmlns="http://schemas.openxmlformats.org/spreadsheetml/2006/main" count="598" uniqueCount="521">
  <si>
    <r>
      <rPr>
        <sz val="10"/>
        <color theme="1"/>
        <rFont val="Calibri"/>
      </rPr>
      <t xml:space="preserve">
</t>
    </r>
    <r>
      <rPr>
        <b/>
        <sz val="10"/>
        <color theme="1"/>
        <rFont val="Calibri"/>
      </rPr>
      <t xml:space="preserve">Instructions:  </t>
    </r>
    <r>
      <rPr>
        <b/>
        <u/>
        <sz val="10"/>
        <color theme="1"/>
        <rFont val="Calibri"/>
      </rPr>
      <t>All Section in Blue are Mandatory Fields</t>
    </r>
    <r>
      <rPr>
        <sz val="10"/>
        <color theme="1"/>
        <rFont val="Calibri"/>
      </rPr>
      <t xml:space="preserve">
</t>
    </r>
    <r>
      <rPr>
        <b/>
        <sz val="10"/>
        <color theme="1"/>
        <rFont val="Calibri"/>
      </rPr>
      <t>*Note:</t>
    </r>
    <r>
      <rPr>
        <sz val="10"/>
        <color theme="1"/>
        <rFont val="Calibri"/>
      </rPr>
      <t xml:space="preserve"> All mandatory sections </t>
    </r>
    <r>
      <rPr>
        <b/>
        <sz val="10"/>
        <color theme="1"/>
        <rFont val="Calibri"/>
      </rPr>
      <t>MUST</t>
    </r>
    <r>
      <rPr>
        <sz val="10"/>
        <color theme="1"/>
        <rFont val="Calibri"/>
      </rPr>
      <t xml:space="preserve"> be completed. If not, the sample may put on hold until this information is provided.
</t>
    </r>
    <r>
      <rPr>
        <b/>
        <sz val="10"/>
        <color theme="1"/>
        <rFont val="Calibri"/>
      </rPr>
      <t>PLEASE INCLUDE TECH PACK WHEN SUBMITTING TRF.</t>
    </r>
    <r>
      <rPr>
        <sz val="10"/>
        <color theme="1"/>
        <rFont val="Calibri"/>
      </rPr>
      <t xml:space="preserve">
</t>
    </r>
  </si>
  <si>
    <t>Mandatory Field</t>
  </si>
  <si>
    <t>Auto Fill</t>
  </si>
  <si>
    <t>PLEASE SELECT</t>
  </si>
  <si>
    <t>Initial Fabric Package</t>
  </si>
  <si>
    <t>4-Way Stretch</t>
  </si>
  <si>
    <t>Drop Down</t>
  </si>
  <si>
    <t>Open Field</t>
  </si>
  <si>
    <t>FABRIC / MATERIAL TESTING</t>
  </si>
  <si>
    <t>ADULT</t>
  </si>
  <si>
    <t>REGULAR SERVICE</t>
  </si>
  <si>
    <t>NO</t>
  </si>
  <si>
    <t>Knits</t>
  </si>
  <si>
    <t>Initial + Additional Colorway Fabric Package</t>
  </si>
  <si>
    <t>Abrasion Resistance - Tough Knee/Tough Cotton/Reinforced Knee</t>
  </si>
  <si>
    <t>Americana</t>
  </si>
  <si>
    <t xml:space="preserve">Adult </t>
  </si>
  <si>
    <t>Accessories</t>
  </si>
  <si>
    <t>Bath</t>
  </si>
  <si>
    <t>SP26</t>
  </si>
  <si>
    <t>Albania</t>
  </si>
  <si>
    <t>Print Date of TRF</t>
  </si>
  <si>
    <t>WHOLE PRODUCT TESTING (APPAREL / ACCESSORIES)</t>
  </si>
  <si>
    <t>CHILDREN</t>
  </si>
  <si>
    <t>EXPRESS SERVICE</t>
  </si>
  <si>
    <t>YES</t>
  </si>
  <si>
    <t>Wovens</t>
  </si>
  <si>
    <t>Additional Colorway Fabric Package</t>
  </si>
  <si>
    <t>Absorbency (Fast)</t>
  </si>
  <si>
    <t>Apt 9</t>
  </si>
  <si>
    <t>Adult (Soft Home)</t>
  </si>
  <si>
    <t>Home - Soft</t>
  </si>
  <si>
    <t>Bedding</t>
  </si>
  <si>
    <t>FA26</t>
  </si>
  <si>
    <t>Algeria</t>
  </si>
  <si>
    <t>VENDOR INFORMATION</t>
  </si>
  <si>
    <t>WHOLE PRODUCT TESTING (SOFT HOME)</t>
  </si>
  <si>
    <t>ADULT &amp; CHILDREN</t>
  </si>
  <si>
    <t>EMERGENCY (NEXT DAY) SERVICE</t>
  </si>
  <si>
    <t>YES
ATTACH COPY OF IMPORT PERMIT WITH TRF SUBMISSION</t>
  </si>
  <si>
    <t xml:space="preserve">Garments - This protocol is for all types of garments unless identified under it's own category,  to be used only after Fabric testing has been completed </t>
  </si>
  <si>
    <t>Initial Garment / Product Package (Include all components, i.e. belts)</t>
  </si>
  <si>
    <t>Absorbency (Highly)</t>
  </si>
  <si>
    <t>Big One</t>
  </si>
  <si>
    <t>Intimates</t>
  </si>
  <si>
    <t>Home Decor</t>
  </si>
  <si>
    <t>SP27</t>
  </si>
  <si>
    <t>Andorra</t>
  </si>
  <si>
    <t>Company Name:</t>
  </si>
  <si>
    <t>Telephone:</t>
  </si>
  <si>
    <t xml:space="preserve">DEVELOPMENT / PRE-PRODUCTION </t>
  </si>
  <si>
    <t>CHILDREN 36 MONTHS AND UNDER</t>
  </si>
  <si>
    <t>SAME DAY SERVICE (DEPENDING ON LAB CAPACITY)</t>
  </si>
  <si>
    <t xml:space="preserve">Sweaters/Crochet Garments - All Fibers </t>
  </si>
  <si>
    <t>Retest</t>
  </si>
  <si>
    <t>Absorbency (Superior)</t>
  </si>
  <si>
    <t>Big One Kid's</t>
  </si>
  <si>
    <t>Juniors</t>
  </si>
  <si>
    <t>Kid's</t>
  </si>
  <si>
    <t>Kitchen</t>
  </si>
  <si>
    <t>FA27</t>
  </si>
  <si>
    <t>Angola</t>
  </si>
  <si>
    <t>Company Address:</t>
  </si>
  <si>
    <t>DEVELOPMENT / PRE-PRODUCTION (DENIM GARMENTS)</t>
  </si>
  <si>
    <t>Knits &amp; Wovens of Garment Washed, Wet Processed, Resin, Chemically Treated, Cured,  Garment Dyed, Indigo Dyed, Enzyme/Stone/Acid/Sand Blasted/Washed Etc.</t>
  </si>
  <si>
    <t>Wash Durability Evaluation</t>
  </si>
  <si>
    <t>All Weather (Soft Home)</t>
  </si>
  <si>
    <t>Celebrate Together</t>
  </si>
  <si>
    <t>Men's</t>
  </si>
  <si>
    <t>Other</t>
  </si>
  <si>
    <t>SP28</t>
  </si>
  <si>
    <t>Antigua &amp; Deps</t>
  </si>
  <si>
    <t>Osmium</t>
  </si>
  <si>
    <t>Contact Person(s):</t>
  </si>
  <si>
    <t>DEVELOPMENT / PRE-PRODUCTION (EXISTING DENIM FABRIC)</t>
  </si>
  <si>
    <t>Leather and Suede - Apparel &amp; Apparel Accessories</t>
  </si>
  <si>
    <t>Finished Product</t>
  </si>
  <si>
    <t>Anti-fugal/Anti-Mildew/Anti-Mold</t>
  </si>
  <si>
    <t>Croft &amp; Barrow</t>
  </si>
  <si>
    <t>Sleepwear</t>
  </si>
  <si>
    <t>FA28</t>
  </si>
  <si>
    <t>Argentina</t>
  </si>
  <si>
    <t>Palladium</t>
  </si>
  <si>
    <t>Email:</t>
  </si>
  <si>
    <t>Fax:</t>
  </si>
  <si>
    <t>DEVELOPMENT / PRE-PRODUCTION (NEW DENIM FABRIC)</t>
  </si>
  <si>
    <t>Down Filled Apparel (To be used only after Fabric Testing has been completed)</t>
  </si>
  <si>
    <t>Additional Colorway Garment / Finished Product</t>
  </si>
  <si>
    <t>Antimicrobial/Antibacterial</t>
  </si>
  <si>
    <t>Cuddl Duds</t>
  </si>
  <si>
    <t>Women's</t>
  </si>
  <si>
    <t>SP29</t>
  </si>
  <si>
    <t>Armenia</t>
  </si>
  <si>
    <t>Platinum</t>
  </si>
  <si>
    <t>FACTORY INFORMATION</t>
  </si>
  <si>
    <t>DEVELOPMENT / PRE-PRODUCTION (FABRIC)</t>
  </si>
  <si>
    <t xml:space="preserve">Vinyl/Synthetic/Imitation/Faux Leather Apparel &amp; Apparel Accessories </t>
  </si>
  <si>
    <t>Benchmarking</t>
  </si>
  <si>
    <t>Benzoyl Peroxide friendly</t>
  </si>
  <si>
    <t>Disney</t>
  </si>
  <si>
    <t>Young Women's</t>
  </si>
  <si>
    <t>FA29</t>
  </si>
  <si>
    <t>Australia</t>
  </si>
  <si>
    <t>Rhodium</t>
  </si>
  <si>
    <t>DEVELOPMENT / PRE-PRODUCTION (YARN/KNITDOWN)</t>
  </si>
  <si>
    <t xml:space="preserve">Costumes </t>
  </si>
  <si>
    <t>Bleach safe/friendly</t>
  </si>
  <si>
    <t>Easter</t>
  </si>
  <si>
    <t>SP30</t>
  </si>
  <si>
    <t>Austria</t>
  </si>
  <si>
    <t>Ruthenium</t>
  </si>
  <si>
    <t>Bras/ Babydolls/ Slips/ Gowns with underwire (To be used only after Fabric Testing has been completed)</t>
  </si>
  <si>
    <t>Breathable - Moisture Vapor Transmission</t>
  </si>
  <si>
    <t>Flx</t>
  </si>
  <si>
    <t>FA30</t>
  </si>
  <si>
    <t>Azerbaijan</t>
  </si>
  <si>
    <t>Stainless Steel</t>
  </si>
  <si>
    <t>Underwear/Panties/Briefs/Boxer Briefs/ Boxers (To be used only after Fabric Testing has been completed)</t>
  </si>
  <si>
    <t>Chlorine Resistance of Spandex</t>
  </si>
  <si>
    <t>Halloween</t>
  </si>
  <si>
    <t>Bahamas</t>
  </si>
  <si>
    <t>Sterling Silver</t>
  </si>
  <si>
    <t>1st</t>
  </si>
  <si>
    <t xml:space="preserve">Seamless Foundations </t>
  </si>
  <si>
    <t>Colorfastness to Abrasion-Frosting (Cross Dyed Fabrics only)</t>
  </si>
  <si>
    <t>Harvest</t>
  </si>
  <si>
    <t>Bahrain</t>
  </si>
  <si>
    <t>Surgical Steel</t>
  </si>
  <si>
    <t>AGENT INFORMATION</t>
  </si>
  <si>
    <r>
      <rPr>
        <sz val="11"/>
        <color theme="1"/>
        <rFont val="Calibri"/>
      </rPr>
      <t>oz/yd</t>
    </r>
    <r>
      <rPr>
        <vertAlign val="superscript"/>
        <sz val="11"/>
        <color theme="1"/>
        <rFont val="Calibri"/>
      </rPr>
      <t>2</t>
    </r>
  </si>
  <si>
    <t>2nd</t>
  </si>
  <si>
    <t>Apparel/Textile &amp; Non-Textile Accessories  (Scarves/Gloves/Mittens/Hats/Caps/Visors/Straw Hats/Earmuffs/Wraps)</t>
  </si>
  <si>
    <t>Colorfastness to Chlorinated Pool Water (UP beach towels only)</t>
  </si>
  <si>
    <t xml:space="preserve">Hotelier </t>
  </si>
  <si>
    <t>Bangladesh</t>
  </si>
  <si>
    <r>
      <rPr>
        <sz val="11"/>
        <color theme="1"/>
        <rFont val="Calibri"/>
      </rPr>
      <t>g/m</t>
    </r>
    <r>
      <rPr>
        <vertAlign val="superscript"/>
        <sz val="11"/>
        <color theme="1"/>
        <rFont val="Calibri"/>
      </rPr>
      <t>2</t>
    </r>
  </si>
  <si>
    <t>3rd</t>
  </si>
  <si>
    <t xml:space="preserve">Knit Socks/Gripper Socks/Infant Booties/Tights/Hosiery </t>
  </si>
  <si>
    <t>Colorfastness to Cosmetic Products</t>
  </si>
  <si>
    <t>Jammies for Your Families</t>
  </si>
  <si>
    <t>Barbados</t>
  </si>
  <si>
    <r>
      <rPr>
        <sz val="11"/>
        <color theme="1"/>
        <rFont val="Calibri"/>
      </rPr>
      <t>g/f</t>
    </r>
    <r>
      <rPr>
        <vertAlign val="superscript"/>
        <sz val="11"/>
        <color theme="1"/>
        <rFont val="Calibri"/>
      </rPr>
      <t>2</t>
    </r>
  </si>
  <si>
    <t>N/A</t>
  </si>
  <si>
    <t>Infant Bibs</t>
  </si>
  <si>
    <t>Durability - "Durable" callout</t>
  </si>
  <si>
    <t>Jumping Beans</t>
  </si>
  <si>
    <t>Belarus</t>
  </si>
  <si>
    <t>lbs/doz</t>
  </si>
  <si>
    <t xml:space="preserve">Belts/ Scarf/ Decorative/ Detachable/ Suspenders (Sold With Garments) </t>
  </si>
  <si>
    <t>Easy Care/ Wrinkle Resistant</t>
  </si>
  <si>
    <t>Jumping Beans Disney</t>
  </si>
  <si>
    <t>Belgium</t>
  </si>
  <si>
    <t>lbs/oz</t>
  </si>
  <si>
    <t>Neckwear – Neckties, Bowties, Clip on Ties, pocket squares</t>
  </si>
  <si>
    <t>Fade Resistance to Laundering</t>
  </si>
  <si>
    <t>Little Co</t>
  </si>
  <si>
    <t>Belize</t>
  </si>
  <si>
    <t>INVOICING INFORMATION</t>
  </si>
  <si>
    <t xml:space="preserve">Graphic Program SOP </t>
  </si>
  <si>
    <t>Fade Resistance to Sunlight</t>
  </si>
  <si>
    <t>LC / Lauren Conrad</t>
  </si>
  <si>
    <t>Benin</t>
  </si>
  <si>
    <t xml:space="preserve">Headband, Barrette, Pony Tail Hair Holders,  Hair Clips, Hair Combs &amp; Similar Hair Accessories (Sold with Garment)  </t>
  </si>
  <si>
    <t>Fade Resistance to Sunlight - Superior</t>
  </si>
  <si>
    <t>Mingle &amp; Co</t>
  </si>
  <si>
    <t>Bhutan</t>
  </si>
  <si>
    <t>Test order ADULT GARMENT (LABORATORY WILL REQUIRE KOHL'S APPROVAL FOR THE USE OF THIS PROTOCOL. PLEASE ATTACH WRITTEN APPROVAL TO TRF)</t>
  </si>
  <si>
    <t>Functionality Testing - Texting Glove</t>
  </si>
  <si>
    <t>Miryana</t>
  </si>
  <si>
    <t>Bolivia</t>
  </si>
  <si>
    <t>Filled in the US</t>
  </si>
  <si>
    <t>Swimwear</t>
  </si>
  <si>
    <t>Glow In The Dark</t>
  </si>
  <si>
    <t>Nine West</t>
  </si>
  <si>
    <t>Bosnia Herzegovina</t>
  </si>
  <si>
    <t>Fashion Face Masks (Non-Medical)</t>
  </si>
  <si>
    <t>Home Textiles - Easy Care/ Wrinkle Resistance</t>
  </si>
  <si>
    <t>Botswana</t>
  </si>
  <si>
    <t>TESTING REQUIREMENTS</t>
  </si>
  <si>
    <t>Snowpants/Bibs/Jackets</t>
  </si>
  <si>
    <t>Home Textiles - No Iron/ Wrinkle Free</t>
  </si>
  <si>
    <t>Simply Vera Vera Wang</t>
  </si>
  <si>
    <t>Brazil</t>
  </si>
  <si>
    <t>TESTING TYPE</t>
  </si>
  <si>
    <t>PERFORMANCE CLAIMS:</t>
  </si>
  <si>
    <t>Imported Materials (soft home only)</t>
  </si>
  <si>
    <t xml:space="preserve">Performance Claims (To be completed with Fabric of Garment Testing Depending if Pre-Cured OR Post Cured) </t>
  </si>
  <si>
    <t>Hypoallergenic</t>
  </si>
  <si>
    <t>SO...</t>
  </si>
  <si>
    <t>SERVICE REQUIRED:</t>
  </si>
  <si>
    <t>TIER</t>
  </si>
  <si>
    <t>Softlines - Regulatory Supplemental Protocol</t>
  </si>
  <si>
    <t>Keeps You Cool/Cool Feeling</t>
  </si>
  <si>
    <t>Sonoma</t>
  </si>
  <si>
    <t>Brunei</t>
  </si>
  <si>
    <t>AGE GRADE</t>
  </si>
  <si>
    <t>GCC REQUIRED</t>
  </si>
  <si>
    <t>Supplemental Magnetic Closure</t>
  </si>
  <si>
    <t>Light Blocking</t>
  </si>
  <si>
    <t>Sonoma Outdoor</t>
  </si>
  <si>
    <t>Bulgaria</t>
  </si>
  <si>
    <t>PROTOCOL NUMBER: APPAREL &amp; ACCESSORIES</t>
  </si>
  <si>
    <t>Lint Loss  (Towels)</t>
  </si>
  <si>
    <t>Spring</t>
  </si>
  <si>
    <t>Burkina</t>
  </si>
  <si>
    <t>PROTOCOL NUMBER: SOFT HOME</t>
  </si>
  <si>
    <t>Sheets/Pillowcases</t>
  </si>
  <si>
    <t>Summer</t>
  </si>
  <si>
    <t>ADDITIONAL PROTOCOLS REQUIRED</t>
  </si>
  <si>
    <t>Bedskirts/Bedspreads/Blankets/Comforters/ Coverlets/ Duvets/Pillow Covers/ Quilts/Throws</t>
  </si>
  <si>
    <t>Low Pilling</t>
  </si>
  <si>
    <t>St. Nicholas Square</t>
  </si>
  <si>
    <t>Burundi</t>
  </si>
  <si>
    <t>TRIM SUPPLIER TEST REPORT NUMBER</t>
  </si>
  <si>
    <t>Mattress Pads/Mattress Toppers</t>
  </si>
  <si>
    <t>Moisture management</t>
  </si>
  <si>
    <t>St. Patrick's</t>
  </si>
  <si>
    <t>Cambodia</t>
  </si>
  <si>
    <t>Pillows/Pillow Inserts/Dec Pillows/Fiber Bed/Feather Bed/Cushions/Bed Rest/ Chair Covers/Chair Pads/Slip Covers</t>
  </si>
  <si>
    <t>No Iron/ Wrinkle Free</t>
  </si>
  <si>
    <t>Tek Gear</t>
  </si>
  <si>
    <t>Cameroon</t>
  </si>
  <si>
    <t>TESTING PACKAGE TYPE:</t>
  </si>
  <si>
    <r>
      <rPr>
        <b/>
        <sz val="10"/>
        <color rgb="FF000000"/>
        <rFont val="Arial"/>
      </rPr>
      <t xml:space="preserve">RETEST SELECTED: 
</t>
    </r>
    <r>
      <rPr>
        <sz val="9"/>
        <color rgb="FF000000"/>
        <rFont val="Arial"/>
      </rPr>
      <t xml:space="preserve">Because you selected "Retest", you MUST provide the following
</t>
    </r>
    <r>
      <rPr>
        <b/>
        <sz val="10"/>
        <color rgb="FF000000"/>
        <rFont val="Arial"/>
      </rPr>
      <t>FAILED TESTS &amp; CORRECTIVE ACTIONS (BELOW)
PREVIOUS TEST REPORT NUMBERS</t>
    </r>
  </si>
  <si>
    <t>Memory Foam Pillows/Toppers</t>
  </si>
  <si>
    <t>Not Applicable</t>
  </si>
  <si>
    <t xml:space="preserve">Valentine's </t>
  </si>
  <si>
    <t>Canada</t>
  </si>
  <si>
    <r>
      <rPr>
        <sz val="9"/>
        <color rgb="FF000000"/>
        <rFont val="Arial"/>
      </rPr>
      <t xml:space="preserve">Must provide if completing Finished Product Testing
</t>
    </r>
    <r>
      <rPr>
        <b/>
        <sz val="8"/>
        <color rgb="FF000000"/>
        <rFont val="Arial"/>
      </rPr>
      <t>Initial OR Fabric Report Number:</t>
    </r>
  </si>
  <si>
    <t>Previous Test Report Numbers (REQUIRED: For Retested Items)</t>
  </si>
  <si>
    <t>Sleeping Bags/Slumber Bags</t>
  </si>
  <si>
    <t>Oil Repellency</t>
  </si>
  <si>
    <t>Cape Verde</t>
  </si>
  <si>
    <t>Pouf</t>
  </si>
  <si>
    <t>Pill Resistant</t>
  </si>
  <si>
    <t>Central African Rep</t>
  </si>
  <si>
    <t>Electric Blanket</t>
  </si>
  <si>
    <t>Pre-shrink</t>
  </si>
  <si>
    <t>Chad</t>
  </si>
  <si>
    <t>Plush Headboard</t>
  </si>
  <si>
    <t>Quick Dry (towels)</t>
  </si>
  <si>
    <t>Chile</t>
  </si>
  <si>
    <t>Light Up Pillow</t>
  </si>
  <si>
    <t>Quick Dry/Dry Speed/Evaporation rate</t>
  </si>
  <si>
    <t>China</t>
  </si>
  <si>
    <t>Towels – Bath/Hand/Tip/Wash/Beach/Bath Mats</t>
  </si>
  <si>
    <t>Reflective</t>
  </si>
  <si>
    <t>Colombia</t>
  </si>
  <si>
    <t>COMMENT</t>
  </si>
  <si>
    <t>Reinforced Knee</t>
  </si>
  <si>
    <t>Comoros</t>
  </si>
  <si>
    <t>PERFORMANCE CLAIMS SECTION</t>
  </si>
  <si>
    <t>Bath Wraps/ Hair Wraps/ Lounge Chair Covers/ Wash Mitts</t>
  </si>
  <si>
    <t>Shrink Resistant - Dimensional Change to Home Laundering</t>
  </si>
  <si>
    <t>Congo</t>
  </si>
  <si>
    <t>PLEASE SPECIFY ALL PERFORMANCE CLAIMS</t>
  </si>
  <si>
    <t xml:space="preserve">Protocol </t>
  </si>
  <si>
    <t>Shower Curtains/Shower Liners</t>
  </si>
  <si>
    <t>Slip Resistant (Chair Pads only)</t>
  </si>
  <si>
    <t>Congo {Democratic Rep}</t>
  </si>
  <si>
    <t>Table Linens – Napkins/Placemats/Table Runners/Tablecloths</t>
  </si>
  <si>
    <t>Stain Release</t>
  </si>
  <si>
    <t>Costa Rica</t>
  </si>
  <si>
    <t>PERFORMANCE CLAIM 1:</t>
  </si>
  <si>
    <t>PERFORMANCE CLAIM 2:</t>
  </si>
  <si>
    <t>PERFORMANCE CLAIM 3:</t>
  </si>
  <si>
    <t>Towels – Kitchen/Dish Towels/Dish Cloth</t>
  </si>
  <si>
    <t>Stain Repellent</t>
  </si>
  <si>
    <t>Croatia</t>
  </si>
  <si>
    <t>For any performance claims highlight in red, please refer to Protocol 401 (Apparel / Apparel Accessories) or Protocol 1000 (Home Textiles) for PFAs testing. Please provide Safety Data Sheet (SDS when submitting for testing)</t>
  </si>
  <si>
    <t>Pot Holders/Oven Mitts/Aprons</t>
  </si>
  <si>
    <t>Stain Resistant</t>
  </si>
  <si>
    <t>Cuba</t>
  </si>
  <si>
    <t>ADDITIONAL CLAIMS OR OTHER 
(if not listed):</t>
  </si>
  <si>
    <t>Fabric Napkin Rings</t>
  </si>
  <si>
    <t>Stain Resistance - Rubber/ Foam Tub Mats Only</t>
  </si>
  <si>
    <t>Cyprus</t>
  </si>
  <si>
    <t>SAMPLE INFORMATION</t>
  </si>
  <si>
    <t>Rugs</t>
  </si>
  <si>
    <t>Stay Fresh (Anti-Mold/Mildew/Odor) [Foam/Memory Foam only]</t>
  </si>
  <si>
    <t>Czech Republic</t>
  </si>
  <si>
    <t>Brand 1</t>
  </si>
  <si>
    <t>Brand 2</t>
  </si>
  <si>
    <r>
      <rPr>
        <b/>
        <sz val="10"/>
        <color rgb="FFFFFFFF"/>
        <rFont val="Arial"/>
      </rPr>
      <t xml:space="preserve">SIZE RANGE </t>
    </r>
    <r>
      <rPr>
        <sz val="8"/>
        <color rgb="FFFFFFFF"/>
        <rFont val="Arial"/>
      </rPr>
      <t>(select all that apply):</t>
    </r>
  </si>
  <si>
    <t>Door Mats (Jute/Coir)</t>
  </si>
  <si>
    <t>Stretch Denim Claims</t>
  </si>
  <si>
    <t>Denmark</t>
  </si>
  <si>
    <t>KOHL'S PRIVATE / EXCLUSIVE BRANDS</t>
  </si>
  <si>
    <t>Window &amp; Wall Treatments</t>
  </si>
  <si>
    <t>Storm Proof</t>
  </si>
  <si>
    <t>Djibouti</t>
  </si>
  <si>
    <t>PRODUCT DIVISION</t>
  </si>
  <si>
    <t>KOHL'S FACTORY #</t>
  </si>
  <si>
    <t>Home Organizers/Fabric Hampers</t>
  </si>
  <si>
    <t>Table Runner / Wood Surface Damage</t>
  </si>
  <si>
    <t>Dominica</t>
  </si>
  <si>
    <t>KOHL'S STYLE NUMBER</t>
  </si>
  <si>
    <t>RN #</t>
  </si>
  <si>
    <t>Christmas Tree Skirts &amp; Stockings</t>
  </si>
  <si>
    <t>Thermal Retention/ Insulation Properties</t>
  </si>
  <si>
    <t>Dominican Republic</t>
  </si>
  <si>
    <t>KOHL'S ADDITIONAL STYLE NUMBER(S)</t>
  </si>
  <si>
    <t>KOHL'S PRODUCT MANAGER</t>
  </si>
  <si>
    <t>Decorative Flag/Banner</t>
  </si>
  <si>
    <t>UV Protection</t>
  </si>
  <si>
    <t>East Timor</t>
  </si>
  <si>
    <t>KOHL'S DEPT #</t>
  </si>
  <si>
    <t>FABRIC MILL NAME</t>
  </si>
  <si>
    <t>Doorstoppers/Draft Blockers</t>
  </si>
  <si>
    <t>Water Repellent</t>
  </si>
  <si>
    <t>Ecuador</t>
  </si>
  <si>
    <t>1ST XF DATE</t>
  </si>
  <si>
    <t>FABRIC ARTICLE #</t>
  </si>
  <si>
    <t>Rubber/Foam/Vinyl Bath Mat</t>
  </si>
  <si>
    <t>Water Resistantance</t>
  </si>
  <si>
    <t>Egypt</t>
  </si>
  <si>
    <t>FISCAL SEASON</t>
  </si>
  <si>
    <t>Reusable tote bag</t>
  </si>
  <si>
    <t>Waterproof</t>
  </si>
  <si>
    <t>DESCRITPTION OF GARMENT/END USE OF PRODUCT</t>
  </si>
  <si>
    <t>KOHL'S MATERIAL ID #</t>
  </si>
  <si>
    <t>Travel Pouch</t>
  </si>
  <si>
    <t>Wicking</t>
  </si>
  <si>
    <t>El Salvador</t>
  </si>
  <si>
    <t>FABRIC TYPE</t>
  </si>
  <si>
    <t>FABRIC COUNT</t>
  </si>
  <si>
    <t>Cordless Blinds</t>
  </si>
  <si>
    <t>Wind resistant - Air Permeability</t>
  </si>
  <si>
    <t>Equatorial Guinea</t>
  </si>
  <si>
    <t>FIBER CONTENT (BODY/SHELL)</t>
  </si>
  <si>
    <t>YARN SIZE</t>
  </si>
  <si>
    <t>LED Rugs</t>
  </si>
  <si>
    <t>Windproof</t>
  </si>
  <si>
    <t>Eritrea</t>
  </si>
  <si>
    <t>FIBER CONTENT (LINING)</t>
  </si>
  <si>
    <t>FINISHED CONTRACT WEIGHT</t>
  </si>
  <si>
    <t>Textile Gift Wrap</t>
  </si>
  <si>
    <t>Estonia</t>
  </si>
  <si>
    <t>FIBER CONTENT (FILLING)</t>
  </si>
  <si>
    <t>FILL WEIGHT</t>
  </si>
  <si>
    <t>Performance Claims for Home Textile Products</t>
  </si>
  <si>
    <t>Ethiopia</t>
  </si>
  <si>
    <t>FABRIC WEIGHT</t>
  </si>
  <si>
    <t>PURCHASE ORDER (PO) #</t>
  </si>
  <si>
    <t>Pet Wear</t>
  </si>
  <si>
    <t>Fiji</t>
  </si>
  <si>
    <t>FABRIC COUNTRY OF ORIGIN</t>
  </si>
  <si>
    <t>QUANTITY OF STYLE</t>
  </si>
  <si>
    <t>Pet Beds/Pet Tents</t>
  </si>
  <si>
    <t>Finland</t>
  </si>
  <si>
    <t>GARMENT COUNTRY OF ORIGIN</t>
  </si>
  <si>
    <t>GARMENT WEIGHT (ALL SIZES FOR CASHMERE SWEATERS)</t>
  </si>
  <si>
    <t>Pet Blankets</t>
  </si>
  <si>
    <t>France</t>
  </si>
  <si>
    <t>IF MORE THAN ONE COUNTRY, INDICATE HERE</t>
  </si>
  <si>
    <t>Pet Mats/Feeding Mats</t>
  </si>
  <si>
    <t>Gabon</t>
  </si>
  <si>
    <t>SECOND COUNTRY OF ORIGIN</t>
  </si>
  <si>
    <t>FOR PILLOWS FILLED IN U.S., PLEASE INDICATE HERE</t>
  </si>
  <si>
    <t>Gambia</t>
  </si>
  <si>
    <t>WASH / DYE / PRINT / FINISH</t>
  </si>
  <si>
    <t>Georgia</t>
  </si>
  <si>
    <t>COLOR(S) SUBMITTED</t>
  </si>
  <si>
    <t>1.</t>
  </si>
  <si>
    <t>2.</t>
  </si>
  <si>
    <t>3.</t>
  </si>
  <si>
    <t>Germany</t>
  </si>
  <si>
    <t>4.</t>
  </si>
  <si>
    <t>5.</t>
  </si>
  <si>
    <t>6.</t>
  </si>
  <si>
    <t>Ghana</t>
  </si>
  <si>
    <t>CARE INSTRUCTION (FROM KOHL'S CARE POLICY)</t>
  </si>
  <si>
    <t>Greece</t>
  </si>
  <si>
    <t>Grenada</t>
  </si>
  <si>
    <t>Guatemala</t>
  </si>
  <si>
    <t>ADDITIONAL STYLE INFORMATION</t>
  </si>
  <si>
    <t>Guinea</t>
  </si>
  <si>
    <t>Guinea-Bissau</t>
  </si>
  <si>
    <t>Iceland</t>
  </si>
  <si>
    <t>IS THIS STYLE HEAVY WASHED, GARMENT DYED, OR CHEMICALLY TREATED?</t>
  </si>
  <si>
    <t>ARE NATURAL MATERIALS PRESENT?</t>
  </si>
  <si>
    <t>India</t>
  </si>
  <si>
    <t>Indonesia</t>
  </si>
  <si>
    <t>IS THIS AN ADAPTIVE PROGRAM?</t>
  </si>
  <si>
    <t>Iran</t>
  </si>
  <si>
    <t>IF THIS IS A CHILDREN'S STYLE, DOES IT HAVE A FUNCTIONAL DRAWSTRING?</t>
  </si>
  <si>
    <t>Iraq</t>
  </si>
  <si>
    <t>WILL FABRIC BE USED IN A COLORBLOCK STYLE / CONTRAST TRIM? (THIS COULD INCLUDE EMBROIDERY, VELVET, RIBBON, ETC)</t>
  </si>
  <si>
    <t>Ireland {Republic}</t>
  </si>
  <si>
    <t>Israel</t>
  </si>
  <si>
    <t>Italy</t>
  </si>
  <si>
    <t>Ivory Coast</t>
  </si>
  <si>
    <t>Jamaica</t>
  </si>
  <si>
    <t>Name:</t>
  </si>
  <si>
    <t>Company:</t>
  </si>
  <si>
    <t>Japan</t>
  </si>
  <si>
    <t>Date:</t>
  </si>
  <si>
    <t>Jordan</t>
  </si>
  <si>
    <t>Signature:</t>
  </si>
  <si>
    <t>Kazakhstan</t>
  </si>
  <si>
    <t>For Laboratory Use Only</t>
  </si>
  <si>
    <t>Kenya</t>
  </si>
  <si>
    <t>Date Received:</t>
  </si>
  <si>
    <t>Report Number:</t>
  </si>
  <si>
    <t>Form Number:</t>
  </si>
  <si>
    <t>Kiribati</t>
  </si>
  <si>
    <t>Date Due:</t>
  </si>
  <si>
    <t xml:space="preserve">Job Number: </t>
  </si>
  <si>
    <t xml:space="preserve">A/C Number: </t>
  </si>
  <si>
    <t>Korea North</t>
  </si>
  <si>
    <t>Korea South</t>
  </si>
  <si>
    <t>Kosovo</t>
  </si>
  <si>
    <t>Kuwait</t>
  </si>
  <si>
    <t>PRODUCT FAILURE/RETEST: Provide explanation how EACH product failure was corrected/improved.</t>
  </si>
  <si>
    <t>Kyrgyzstan</t>
  </si>
  <si>
    <t>Laos</t>
  </si>
  <si>
    <t>Previous Test Report #</t>
  </si>
  <si>
    <t>FOR EACH FAILED TEST ON THE PREVIOUS REPORT STATED IN THIS SECTION, APPLICANT MUST STATE FAILED TEST AND DESCRIBE BELLOW CORRECTIVE MEASURES TAKEN.</t>
  </si>
  <si>
    <t>Latvia</t>
  </si>
  <si>
    <t xml:space="preserve">Retest Number: </t>
  </si>
  <si>
    <t>Lebanon</t>
  </si>
  <si>
    <t>Retest Failure 1:</t>
  </si>
  <si>
    <t>Enter failed test</t>
  </si>
  <si>
    <t>Lesotho</t>
  </si>
  <si>
    <t>Correction 1:</t>
  </si>
  <si>
    <t>Liberia</t>
  </si>
  <si>
    <t>Libya</t>
  </si>
  <si>
    <t>Liechtenstein</t>
  </si>
  <si>
    <t>Lithuania</t>
  </si>
  <si>
    <t>Luxembourg</t>
  </si>
  <si>
    <t>Retest Failure 2:</t>
  </si>
  <si>
    <t>Macedonia</t>
  </si>
  <si>
    <t>Correction 2:</t>
  </si>
  <si>
    <t>Madagascar</t>
  </si>
  <si>
    <t>Malawi</t>
  </si>
  <si>
    <t>Malaysia</t>
  </si>
  <si>
    <t>Maldives</t>
  </si>
  <si>
    <t>Mali</t>
  </si>
  <si>
    <t>Malta</t>
  </si>
  <si>
    <t>Retest Failure 3:</t>
  </si>
  <si>
    <t>Mexico</t>
  </si>
  <si>
    <t>Correction 3:</t>
  </si>
  <si>
    <t>Nicaragua</t>
  </si>
  <si>
    <t>Norway</t>
  </si>
  <si>
    <t>Oman</t>
  </si>
  <si>
    <t>Pakistan</t>
  </si>
  <si>
    <t>Palau</t>
  </si>
  <si>
    <t>Panama</t>
  </si>
  <si>
    <t>Papua New Guinea</t>
  </si>
  <si>
    <t>Paraguay</t>
  </si>
  <si>
    <t>Bill of Materials (B.O.M)</t>
  </si>
  <si>
    <t>Peru</t>
  </si>
  <si>
    <t>Product Description:</t>
  </si>
  <si>
    <t>Philippines</t>
  </si>
  <si>
    <t>Style Numbers:</t>
  </si>
  <si>
    <t>Poland</t>
  </si>
  <si>
    <t xml:space="preserve">NOTE: Bill of Materials (B.O.M) must accompany every PRODUCT being sent for testing.
 * Lead content in all materials &amp; components will be tested in accordance to the below B.O.M and finished product submitted </t>
  </si>
  <si>
    <t>Portugal</t>
  </si>
  <si>
    <t>Material /
Component</t>
  </si>
  <si>
    <t>Is Material/
Component plasticized and containing Phthalate Material? (Y/N)</t>
  </si>
  <si>
    <t>Color</t>
  </si>
  <si>
    <t>Preferred Suppliers 
(If yes, provide the supplier name)</t>
  </si>
  <si>
    <t>Non-Preferred Suppliers
(provide the supplier name)</t>
  </si>
  <si>
    <t>Qatar</t>
  </si>
  <si>
    <t>Ex:</t>
  </si>
  <si>
    <t>Zipper</t>
  </si>
  <si>
    <t>Blue</t>
  </si>
  <si>
    <t xml:space="preserve">YKK </t>
  </si>
  <si>
    <t>Romania</t>
  </si>
  <si>
    <t>Trims &amp; Natural Materials - i.e. zippers, fasteners, etc</t>
  </si>
  <si>
    <t>Russian Federation</t>
  </si>
  <si>
    <t>Rwanda</t>
  </si>
  <si>
    <t>St Kitts &amp; Nevis</t>
  </si>
  <si>
    <t>St Lucia</t>
  </si>
  <si>
    <t>Saint Vincent &amp; the Grenadines</t>
  </si>
  <si>
    <t>Samoa</t>
  </si>
  <si>
    <t>San Marino</t>
  </si>
  <si>
    <t>Sao Tome &amp; Principe</t>
  </si>
  <si>
    <t>Saudi Arabia</t>
  </si>
  <si>
    <t>Senegal</t>
  </si>
  <si>
    <t>Serbia</t>
  </si>
  <si>
    <t>Textiles/Decorative Hardware/Logo - i.e. studs, logo, coated fabric etc.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</si>
  <si>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</si>
  <si>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</si>
  <si>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</si>
  <si>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</si>
  <si>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</si>
  <si>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</si>
  <si>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</si>
  <si>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</si>
  <si>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</si>
  <si>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Material Declaration</t>
  </si>
  <si>
    <t>Spain</t>
  </si>
  <si>
    <t>This section is required to be filled out for Fashion Jewelry &amp; Related Accessories and Hair Accessories SOLD WITH GARMENTS</t>
  </si>
  <si>
    <t>Sri Lanka</t>
  </si>
  <si>
    <t xml:space="preserve">Stainless Steel / Surgical Steel / Karat Gold / Sterling Silver / Palladium / Iridium / Ruthenium /  Silver / Platinum / 
Palladium / Iridium / Ruthenium / Rhodium / Osmium / Natural or Cultured Pearls / Glass  / Ceramic / Crystal / Cubic Zirconia / Elastic, Fabric, Ribbon, Rope or String with No Intentionally Added Lead / Others-Include but Not Limited to Gemstones &amp; Natural Decorative Materials with No Intentionally Added Lead (Please specify)                                   </t>
  </si>
  <si>
    <t>Sudan</t>
  </si>
  <si>
    <t>Suriname</t>
  </si>
  <si>
    <t>Swaziland</t>
  </si>
  <si>
    <t>Sweden</t>
  </si>
  <si>
    <t>Switzerland</t>
  </si>
  <si>
    <t>Syria</t>
  </si>
  <si>
    <t>Electroplated Metal / Unplaited Metal / Plastic / Rubber / Dye / Surface Coatings / Others (Please specify)</t>
  </si>
  <si>
    <t>Taiwan</t>
  </si>
  <si>
    <t>Check / circle as appropriate:</t>
  </si>
  <si>
    <t>Tajikistan</t>
  </si>
  <si>
    <t>Class 1 Component</t>
  </si>
  <si>
    <t>United States</t>
  </si>
  <si>
    <t>Class 2 Component</t>
  </si>
  <si>
    <t>Vietnam</t>
  </si>
  <si>
    <t>Class 3 Component</t>
  </si>
  <si>
    <t>SHOE SIZE</t>
  </si>
  <si>
    <t>SOCK SIZE</t>
  </si>
  <si>
    <t>OTHER (ANY OTHER INFO)</t>
  </si>
  <si>
    <t>Baby / Infant (0-24M)</t>
  </si>
  <si>
    <t>Toddler / Children (12M-5T)</t>
  </si>
  <si>
    <t>Little Kids / Children (4-12)</t>
  </si>
  <si>
    <t>Little Kids / Children (6-20)</t>
  </si>
  <si>
    <t>Kids / Children (Soft Home)</t>
  </si>
  <si>
    <t>Dates of Reference Report(s):</t>
  </si>
  <si>
    <t>Filled in the U.S.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</si>
</sst>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0"/>
      <color rgb="FF000000"/>
      <name val="Arial"/>
      <scheme val="minor"/>
    </font>
    <font>
      <sz val="10"/>
      <color theme="1"/>
      <name val="Calibri"/>
    </font>
    <font>
      <sz val="10"/>
      <name val="Arial"/>
    </font>
    <font>
      <b/>
      <sz val="11"/>
      <color rgb="FFFFFFFF"/>
      <name val="Calibri"/>
    </font>
    <font>
      <sz val="10"/>
      <color theme="1"/>
      <name val="Calibri"/>
    </font>
    <font>
      <sz val="11"/>
      <color theme="1"/>
      <name val="Calibri"/>
    </font>
    <font>
      <sz val="10"/>
      <color theme="1"/>
      <name val="Arial"/>
      <scheme val="minor"/>
    </font>
    <font>
      <sz val="8"/>
      <color theme="1"/>
      <name val="Calibri"/>
    </font>
    <font>
      <sz val="7"/>
      <color theme="1"/>
      <name val="Arial"/>
      <scheme val="minor"/>
    </font>
    <font>
      <b/>
      <sz val="10"/>
      <color rgb="FF000000"/>
      <name val="Arial"/>
    </font>
    <font>
      <b/>
      <sz val="12"/>
      <color theme="1"/>
      <name val="Arial"/>
    </font>
    <font>
      <sz val="7"/>
      <color theme="1"/>
      <name val="Calibri"/>
    </font>
    <font>
      <b/>
      <sz val="11"/>
      <color rgb="FFFFFFFF"/>
      <name val="Arial"/>
    </font>
    <font>
      <sz val="11"/>
      <color theme="1"/>
      <name val="Arial"/>
    </font>
    <font>
      <sz val="11"/>
      <color rgb="FF9900FF"/>
      <name val="Calibri"/>
    </font>
    <font>
      <sz val="9"/>
      <color theme="1"/>
      <name val="Calibri"/>
    </font>
    <font>
      <b/>
      <sz val="11"/>
      <color theme="1"/>
      <name val="Calibri"/>
    </font>
    <font>
      <sz val="11"/>
      <color rgb="FF0000FF"/>
      <name val="Calibri"/>
    </font>
    <font>
      <b/>
      <sz val="12"/>
      <color rgb="FF000000"/>
      <name val="Arial"/>
      <scheme val="minor"/>
    </font>
    <font>
      <b/>
      <sz val="10"/>
      <color rgb="FFFFFFFF"/>
      <name val="Arial"/>
    </font>
    <font>
      <b/>
      <sz val="12"/>
      <color rgb="FF000000"/>
      <name val="Arial"/>
    </font>
    <font>
      <b/>
      <i/>
      <sz val="12"/>
      <color rgb="FFFFFFFF"/>
      <name val="Arial"/>
    </font>
    <font>
      <b/>
      <sz val="11"/>
      <color rgb="FF000000"/>
      <name val="Arial"/>
    </font>
    <font>
      <b/>
      <i/>
      <sz val="12"/>
      <color rgb="FFFF0000"/>
      <name val="Arial"/>
    </font>
    <font>
      <b/>
      <sz val="11"/>
      <color rgb="FFFF0000"/>
      <name val="Arial"/>
    </font>
    <font>
      <sz val="11"/>
      <color rgb="FFFF00FF"/>
      <name val="Calibri"/>
    </font>
    <font>
      <sz val="12"/>
      <color rgb="FF000000"/>
      <name val="Arial"/>
    </font>
    <font>
      <sz val="11"/>
      <color rgb="FF000000"/>
      <name val="Calibri"/>
    </font>
    <font>
      <b/>
      <sz val="12"/>
      <color theme="1"/>
      <name val="Arial"/>
      <scheme val="minor"/>
    </font>
    <font>
      <sz val="10"/>
      <color theme="1"/>
      <name val="Arial"/>
    </font>
    <font>
      <b/>
      <sz val="10"/>
      <color rgb="FFFFFFFF"/>
      <name val="Arial"/>
    </font>
    <font>
      <sz val="14"/>
      <color rgb="FF000000"/>
      <name val="Arial"/>
    </font>
    <font>
      <b/>
      <sz val="10"/>
      <color rgb="FF000000"/>
      <name val="Arial"/>
    </font>
    <font>
      <b/>
      <u/>
      <sz val="10"/>
      <color rgb="FF000000"/>
      <name val="Arial"/>
    </font>
    <font>
      <b/>
      <u/>
      <sz val="10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0"/>
      <color rgb="FFFFFFFF"/>
      <name val="Arial"/>
      <scheme val="minor"/>
    </font>
    <font>
      <b/>
      <sz val="10"/>
      <color theme="1"/>
      <name val="Arial"/>
      <scheme val="minor"/>
    </font>
    <font>
      <b/>
      <i/>
      <sz val="10"/>
      <color theme="1"/>
      <name val="Arial"/>
      <scheme val="minor"/>
    </font>
    <font>
      <b/>
      <sz val="10"/>
      <color theme="1"/>
      <name val="Arial"/>
    </font>
    <font>
      <u/>
      <sz val="10"/>
      <color theme="1"/>
      <name val="Arial"/>
    </font>
    <font>
      <b/>
      <sz val="10"/>
      <color rgb="FFFF0000"/>
      <name val="Arial"/>
    </font>
    <font>
      <sz val="10"/>
      <color rgb="FF222222"/>
      <name val="Calibri"/>
    </font>
    <font>
      <b/>
      <sz val="8"/>
      <color theme="1"/>
      <name val="Arial"/>
    </font>
    <font>
      <b/>
      <sz val="9"/>
      <color theme="1"/>
      <name val="Arial"/>
    </font>
    <font>
      <b/>
      <sz val="10"/>
      <color theme="1"/>
      <name val="Calibri"/>
    </font>
    <font>
      <b/>
      <u/>
      <sz val="10"/>
      <color theme="1"/>
      <name val="Calibri"/>
    </font>
    <font>
      <vertAlign val="superscript"/>
      <sz val="11"/>
      <color theme="1"/>
      <name val="Calibri"/>
    </font>
    <font>
      <sz val="9"/>
      <color rgb="FF000000"/>
      <name val="Arial"/>
    </font>
    <font>
      <b/>
      <sz val="8"/>
      <color rgb="FF000000"/>
      <name val="Arial"/>
    </font>
    <font>
      <sz val="8"/>
      <color rgb="FFFFFFFF"/>
      <name val="Arial"/>
    </font>
    <font>
      <b/>
      <sz val="10"/>
      <color theme="1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000080"/>
        <bgColor rgb="FF000080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rgb="FFC0C0C0"/>
        <bgColor rgb="FFC0C0C0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rgb="FFF9CB9C"/>
        <bgColor rgb="FFF9CB9C"/>
      </patternFill>
    </fill>
    <fill>
      <patternFill patternType="solid">
        <fgColor rgb="FF808080"/>
        <bgColor rgb="FF808080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FFE599"/>
        <bgColor rgb="FFFFFFFF"/>
      </patternFill>
    </fill>
    <fill>
      <patternFill patternType="solid">
        <fgColor rgb="FFFFE599"/>
        <bgColor indexed="64"/>
      </patternFill>
    </fill>
  </fills>
  <borders count="8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/>
      <right style="thin">
        <color rgb="FF000000"/>
      </right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/>
      <right style="medium">
        <color rgb="FF000000"/>
      </right>
      <top/>
      <bottom style="thin">
        <color rgb="FFFFFFFF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5">
    <xf numFmtId="0" fontId="0" fillId="0" borderId="0" xfId="0" applyFont="1" applyAlignment="1"/>
    <xf numFmtId="0" fontId="3" fillId="3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4" fillId="0" borderId="0" xfId="0" applyFont="1" applyAlignment="1"/>
    <xf numFmtId="0" fontId="7" fillId="5" borderId="5" xfId="0" applyFont="1" applyFill="1" applyBorder="1" applyAlignment="1"/>
    <xf numFmtId="0" fontId="5" fillId="0" borderId="0" xfId="0" applyFont="1"/>
    <xf numFmtId="0" fontId="4" fillId="6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4" fillId="0" borderId="0" xfId="0" applyFont="1" applyAlignment="1"/>
    <xf numFmtId="0" fontId="8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15" fontId="9" fillId="0" borderId="4" xfId="0" applyNumberFormat="1" applyFont="1" applyBorder="1" applyAlignment="1">
      <alignment horizontal="left"/>
    </xf>
    <xf numFmtId="0" fontId="7" fillId="0" borderId="0" xfId="0" applyFont="1" applyAlignment="1"/>
    <xf numFmtId="0" fontId="5" fillId="0" borderId="14" xfId="0" applyFont="1" applyBorder="1" applyAlignment="1"/>
    <xf numFmtId="0" fontId="5" fillId="0" borderId="0" xfId="0" applyFont="1" applyAlignment="1"/>
    <xf numFmtId="0" fontId="5" fillId="0" borderId="0" xfId="0" applyFont="1" applyAlignment="1"/>
    <xf numFmtId="0" fontId="4" fillId="0" borderId="0" xfId="0" applyFont="1" applyAlignment="1"/>
    <xf numFmtId="0" fontId="12" fillId="3" borderId="15" xfId="0" applyFont="1" applyFill="1" applyBorder="1" applyAlignment="1">
      <alignment horizontal="left"/>
    </xf>
    <xf numFmtId="0" fontId="13" fillId="0" borderId="16" xfId="0" applyFont="1" applyBorder="1" applyAlignment="1">
      <alignment horizontal="left"/>
    </xf>
    <xf numFmtId="0" fontId="11" fillId="0" borderId="0" xfId="0" applyFont="1" applyAlignment="1"/>
    <xf numFmtId="1" fontId="5" fillId="0" borderId="4" xfId="0" applyNumberFormat="1" applyFont="1" applyBorder="1" applyAlignment="1">
      <alignment horizontal="right"/>
    </xf>
    <xf numFmtId="0" fontId="13" fillId="0" borderId="7" xfId="0" applyFont="1" applyBorder="1" applyAlignment="1">
      <alignment horizontal="left"/>
    </xf>
    <xf numFmtId="0" fontId="12" fillId="3" borderId="22" xfId="0" applyFont="1" applyFill="1" applyBorder="1" applyAlignment="1">
      <alignment horizontal="left"/>
    </xf>
    <xf numFmtId="0" fontId="13" fillId="0" borderId="23" xfId="0" applyFont="1" applyBorder="1" applyAlignment="1">
      <alignment horizontal="left"/>
    </xf>
    <xf numFmtId="0" fontId="14" fillId="0" borderId="0" xfId="0" applyFont="1" applyAlignment="1"/>
    <xf numFmtId="0" fontId="7" fillId="0" borderId="0" xfId="0" applyFont="1" applyAlignment="1"/>
    <xf numFmtId="0" fontId="5" fillId="0" borderId="0" xfId="0" applyFont="1" applyAlignment="1"/>
    <xf numFmtId="0" fontId="7" fillId="0" borderId="0" xfId="0" applyFont="1" applyAlignment="1"/>
    <xf numFmtId="0" fontId="15" fillId="0" borderId="0" xfId="0" applyFont="1" applyAlignment="1"/>
    <xf numFmtId="0" fontId="16" fillId="0" borderId="0" xfId="0" applyFont="1" applyAlignment="1"/>
    <xf numFmtId="0" fontId="5" fillId="0" borderId="4" xfId="0" applyFont="1" applyBorder="1" applyAlignment="1">
      <alignment horizontal="right"/>
    </xf>
    <xf numFmtId="0" fontId="5" fillId="0" borderId="0" xfId="0" applyFont="1" applyAlignment="1"/>
    <xf numFmtId="0" fontId="7" fillId="5" borderId="5" xfId="0" applyFont="1" applyFill="1" applyBorder="1" applyAlignment="1"/>
    <xf numFmtId="0" fontId="17" fillId="0" borderId="0" xfId="0" applyFont="1" applyAlignment="1"/>
    <xf numFmtId="0" fontId="5" fillId="0" borderId="0" xfId="0" applyFont="1" applyAlignment="1"/>
    <xf numFmtId="0" fontId="21" fillId="3" borderId="28" xfId="0" applyFont="1" applyFill="1" applyBorder="1" applyAlignment="1">
      <alignment horizontal="right"/>
    </xf>
    <xf numFmtId="0" fontId="17" fillId="0" borderId="0" xfId="0" applyFont="1" applyAlignment="1"/>
    <xf numFmtId="0" fontId="21" fillId="3" borderId="32" xfId="0" applyFont="1" applyFill="1" applyBorder="1" applyAlignment="1">
      <alignment horizontal="right"/>
    </xf>
    <xf numFmtId="0" fontId="23" fillId="3" borderId="34" xfId="0" applyFont="1" applyFill="1" applyBorder="1" applyAlignment="1">
      <alignment horizontal="right"/>
    </xf>
    <xf numFmtId="0" fontId="24" fillId="4" borderId="35" xfId="0" applyFont="1" applyFill="1" applyBorder="1" applyAlignment="1">
      <alignment horizontal="left"/>
    </xf>
    <xf numFmtId="0" fontId="25" fillId="0" borderId="0" xfId="0" applyFont="1" applyAlignment="1"/>
    <xf numFmtId="0" fontId="27" fillId="0" borderId="0" xfId="0" applyFont="1" applyAlignment="1"/>
    <xf numFmtId="0" fontId="1" fillId="0" borderId="0" xfId="0" applyFont="1" applyAlignment="1">
      <alignment horizontal="right"/>
    </xf>
    <xf numFmtId="0" fontId="15" fillId="0" borderId="0" xfId="0" applyFont="1" applyAlignment="1"/>
    <xf numFmtId="0" fontId="29" fillId="0" borderId="0" xfId="0" applyFont="1" applyAlignment="1"/>
    <xf numFmtId="0" fontId="6" fillId="0" borderId="11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0" borderId="36" xfId="0" applyFont="1" applyBorder="1" applyAlignment="1">
      <alignment horizontal="left"/>
    </xf>
    <xf numFmtId="0" fontId="14" fillId="0" borderId="0" xfId="0" applyFont="1" applyAlignment="1"/>
    <xf numFmtId="0" fontId="30" fillId="3" borderId="37" xfId="0" applyFont="1" applyFill="1" applyBorder="1" applyAlignment="1">
      <alignment horizontal="left" vertical="center"/>
    </xf>
    <xf numFmtId="0" fontId="30" fillId="3" borderId="40" xfId="0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center"/>
    </xf>
    <xf numFmtId="0" fontId="30" fillId="3" borderId="42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/>
    </xf>
    <xf numFmtId="0" fontId="30" fillId="3" borderId="0" xfId="0" applyFont="1" applyFill="1" applyAlignment="1">
      <alignment horizontal="center" vertical="center" wrapText="1"/>
    </xf>
    <xf numFmtId="0" fontId="6" fillId="8" borderId="40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15" fillId="0" borderId="0" xfId="0" applyFont="1" applyAlignment="1"/>
    <xf numFmtId="0" fontId="29" fillId="0" borderId="0" xfId="0" applyFont="1" applyAlignment="1"/>
    <xf numFmtId="0" fontId="35" fillId="8" borderId="37" xfId="0" applyFont="1" applyFill="1" applyBorder="1" applyAlignment="1">
      <alignment horizontal="left" vertical="center" wrapText="1"/>
    </xf>
    <xf numFmtId="0" fontId="6" fillId="8" borderId="42" xfId="0" applyFont="1" applyFill="1" applyBorder="1" applyAlignment="1">
      <alignment horizontal="left"/>
    </xf>
    <xf numFmtId="0" fontId="35" fillId="8" borderId="6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center" vertical="center" wrapText="1"/>
    </xf>
    <xf numFmtId="0" fontId="36" fillId="8" borderId="41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38" fillId="0" borderId="0" xfId="0" applyFont="1" applyAlignment="1"/>
    <xf numFmtId="0" fontId="29" fillId="0" borderId="4" xfId="0" applyFont="1" applyBorder="1" applyAlignment="1">
      <alignment horizontal="left"/>
    </xf>
    <xf numFmtId="0" fontId="32" fillId="0" borderId="4" xfId="0" applyFont="1" applyBorder="1" applyAlignment="1">
      <alignment horizontal="left"/>
    </xf>
    <xf numFmtId="0" fontId="30" fillId="3" borderId="45" xfId="0" applyFont="1" applyFill="1" applyBorder="1" applyAlignment="1">
      <alignment horizontal="left"/>
    </xf>
    <xf numFmtId="0" fontId="29" fillId="0" borderId="4" xfId="0" applyFont="1" applyBorder="1"/>
    <xf numFmtId="0" fontId="30" fillId="3" borderId="30" xfId="0" applyFont="1" applyFill="1" applyBorder="1" applyAlignment="1"/>
    <xf numFmtId="0" fontId="30" fillId="3" borderId="47" xfId="0" applyFont="1" applyFill="1" applyBorder="1" applyAlignment="1"/>
    <xf numFmtId="0" fontId="29" fillId="0" borderId="4" xfId="0" applyFont="1" applyBorder="1" applyAlignment="1"/>
    <xf numFmtId="0" fontId="19" fillId="0" borderId="4" xfId="0" applyFont="1" applyBorder="1" applyAlignment="1">
      <alignment horizontal="left"/>
    </xf>
    <xf numFmtId="0" fontId="7" fillId="5" borderId="5" xfId="0" applyFont="1" applyFill="1" applyBorder="1" applyAlignment="1"/>
    <xf numFmtId="0" fontId="30" fillId="3" borderId="47" xfId="0" applyFont="1" applyFill="1" applyBorder="1" applyAlignment="1">
      <alignment wrapText="1"/>
    </xf>
    <xf numFmtId="0" fontId="29" fillId="0" borderId="0" xfId="0" applyFont="1"/>
    <xf numFmtId="0" fontId="40" fillId="6" borderId="4" xfId="0" applyFont="1" applyFill="1" applyBorder="1" applyAlignment="1"/>
    <xf numFmtId="0" fontId="29" fillId="0" borderId="9" xfId="0" applyFont="1" applyBorder="1"/>
    <xf numFmtId="0" fontId="29" fillId="0" borderId="10" xfId="0" applyFont="1" applyBorder="1"/>
    <xf numFmtId="0" fontId="30" fillId="3" borderId="48" xfId="0" applyFont="1" applyFill="1" applyBorder="1" applyAlignment="1">
      <alignment wrapText="1"/>
    </xf>
    <xf numFmtId="0" fontId="30" fillId="3" borderId="49" xfId="0" applyFont="1" applyFill="1" applyBorder="1" applyAlignment="1">
      <alignment wrapText="1"/>
    </xf>
    <xf numFmtId="0" fontId="30" fillId="3" borderId="50" xfId="0" applyFont="1" applyFill="1" applyBorder="1" applyAlignment="1">
      <alignment wrapText="1"/>
    </xf>
    <xf numFmtId="0" fontId="6" fillId="0" borderId="4" xfId="0" applyFont="1" applyBorder="1"/>
    <xf numFmtId="49" fontId="6" fillId="0" borderId="10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0" fontId="38" fillId="0" borderId="4" xfId="0" applyFont="1" applyBorder="1" applyAlignment="1">
      <alignment horizontal="center"/>
    </xf>
    <xf numFmtId="0" fontId="38" fillId="0" borderId="41" xfId="0" applyFont="1" applyBorder="1" applyAlignment="1">
      <alignment horizontal="center"/>
    </xf>
    <xf numFmtId="0" fontId="20" fillId="8" borderId="24" xfId="0" applyFont="1" applyFill="1" applyBorder="1" applyAlignment="1">
      <alignment horizontal="left"/>
    </xf>
    <xf numFmtId="0" fontId="20" fillId="8" borderId="54" xfId="0" applyFon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0" xfId="0" applyFont="1" applyAlignment="1">
      <alignment wrapText="1"/>
    </xf>
    <xf numFmtId="0" fontId="1" fillId="0" borderId="55" xfId="0" applyFont="1" applyBorder="1" applyAlignment="1"/>
    <xf numFmtId="0" fontId="1" fillId="0" borderId="12" xfId="0" applyFont="1" applyBorder="1" applyAlignment="1"/>
    <xf numFmtId="0" fontId="1" fillId="0" borderId="36" xfId="0" applyFont="1" applyBorder="1" applyAlignment="1"/>
    <xf numFmtId="0" fontId="1" fillId="11" borderId="56" xfId="0" applyFont="1" applyFill="1" applyBorder="1"/>
    <xf numFmtId="0" fontId="1" fillId="11" borderId="57" xfId="0" applyFont="1" applyFill="1" applyBorder="1" applyAlignment="1"/>
    <xf numFmtId="0" fontId="1" fillId="11" borderId="58" xfId="0" applyFont="1" applyFill="1" applyBorder="1" applyAlignment="1"/>
    <xf numFmtId="0" fontId="40" fillId="0" borderId="59" xfId="0" applyFont="1" applyBorder="1" applyAlignment="1">
      <alignment horizontal="right"/>
    </xf>
    <xf numFmtId="0" fontId="1" fillId="0" borderId="16" xfId="0" applyFont="1" applyBorder="1" applyAlignment="1"/>
    <xf numFmtId="0" fontId="1" fillId="0" borderId="24" xfId="0" applyFont="1" applyBorder="1" applyAlignment="1"/>
    <xf numFmtId="0" fontId="40" fillId="0" borderId="24" xfId="0" applyFont="1" applyBorder="1" applyAlignment="1">
      <alignment horizontal="right"/>
    </xf>
    <xf numFmtId="0" fontId="1" fillId="0" borderId="60" xfId="0" applyFont="1" applyBorder="1" applyAlignment="1"/>
    <xf numFmtId="0" fontId="1" fillId="0" borderId="37" xfId="0" applyFont="1" applyBorder="1" applyAlignment="1"/>
    <xf numFmtId="0" fontId="40" fillId="0" borderId="0" xfId="0" applyFont="1" applyAlignment="1">
      <alignment horizontal="right"/>
    </xf>
    <xf numFmtId="15" fontId="1" fillId="0" borderId="7" xfId="0" applyNumberFormat="1" applyFont="1" applyBorder="1" applyAlignment="1"/>
    <xf numFmtId="0" fontId="1" fillId="0" borderId="43" xfId="0" applyFont="1" applyBorder="1" applyAlignment="1"/>
    <xf numFmtId="0" fontId="40" fillId="0" borderId="37" xfId="0" applyFont="1" applyBorder="1" applyAlignment="1">
      <alignment horizontal="right"/>
    </xf>
    <xf numFmtId="0" fontId="1" fillId="0" borderId="23" xfId="0" applyFont="1" applyBorder="1" applyAlignment="1"/>
    <xf numFmtId="0" fontId="1" fillId="0" borderId="59" xfId="0" applyFont="1" applyBorder="1" applyAlignment="1"/>
    <xf numFmtId="0" fontId="41" fillId="0" borderId="24" xfId="0" applyFont="1" applyBorder="1" applyAlignment="1"/>
    <xf numFmtId="0" fontId="29" fillId="0" borderId="37" xfId="0" applyFont="1" applyBorder="1" applyAlignment="1">
      <alignment horizontal="right"/>
    </xf>
    <xf numFmtId="0" fontId="1" fillId="12" borderId="63" xfId="0" applyFont="1" applyFill="1" applyBorder="1" applyAlignment="1"/>
    <xf numFmtId="0" fontId="29" fillId="0" borderId="0" xfId="0" applyFont="1" applyAlignment="1">
      <alignment horizontal="right"/>
    </xf>
    <xf numFmtId="0" fontId="1" fillId="12" borderId="29" xfId="0" applyFont="1" applyFill="1" applyBorder="1" applyAlignment="1"/>
    <xf numFmtId="0" fontId="1" fillId="0" borderId="64" xfId="0" applyFont="1" applyBorder="1" applyAlignment="1"/>
    <xf numFmtId="0" fontId="40" fillId="13" borderId="65" xfId="0" applyFont="1" applyFill="1" applyBorder="1" applyAlignment="1"/>
    <xf numFmtId="0" fontId="1" fillId="13" borderId="66" xfId="0" applyFont="1" applyFill="1" applyBorder="1" applyAlignment="1"/>
    <xf numFmtId="0" fontId="1" fillId="13" borderId="67" xfId="0" applyFont="1" applyFill="1" applyBorder="1" applyAlignment="1"/>
    <xf numFmtId="0" fontId="40" fillId="0" borderId="7" xfId="0" applyFont="1" applyBorder="1" applyAlignment="1"/>
    <xf numFmtId="0" fontId="40" fillId="15" borderId="63" xfId="0" applyFont="1" applyFill="1" applyBorder="1" applyAlignment="1"/>
    <xf numFmtId="0" fontId="40" fillId="0" borderId="68" xfId="0" applyFont="1" applyBorder="1" applyAlignment="1">
      <alignment horizontal="right"/>
    </xf>
    <xf numFmtId="0" fontId="40" fillId="16" borderId="69" xfId="0" applyFont="1" applyFill="1" applyBorder="1" applyAlignment="1">
      <alignment horizontal="right"/>
    </xf>
    <xf numFmtId="0" fontId="1" fillId="0" borderId="33" xfId="0" applyFont="1" applyBorder="1" applyAlignment="1"/>
    <xf numFmtId="0" fontId="1" fillId="0" borderId="3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0" fontId="1" fillId="0" borderId="60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43" xfId="0" applyFont="1" applyBorder="1" applyAlignment="1">
      <alignment vertical="top"/>
    </xf>
    <xf numFmtId="0" fontId="1" fillId="0" borderId="38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1" fillId="0" borderId="36" xfId="0" applyFont="1" applyBorder="1" applyAlignment="1">
      <alignment vertical="top"/>
    </xf>
    <xf numFmtId="0" fontId="40" fillId="0" borderId="6" xfId="0" applyFont="1" applyBorder="1" applyAlignment="1">
      <alignment horizontal="right"/>
    </xf>
    <xf numFmtId="0" fontId="40" fillId="16" borderId="70" xfId="0" applyFont="1" applyFill="1" applyBorder="1" applyAlignment="1">
      <alignment horizontal="right"/>
    </xf>
    <xf numFmtId="0" fontId="43" fillId="5" borderId="5" xfId="0" applyFont="1" applyFill="1" applyBorder="1" applyAlignment="1"/>
    <xf numFmtId="0" fontId="1" fillId="0" borderId="64" xfId="0" applyFont="1" applyBorder="1" applyAlignment="1">
      <alignment vertical="top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40" fillId="13" borderId="71" xfId="0" applyFont="1" applyFill="1" applyBorder="1" applyAlignment="1">
      <alignment horizontal="center"/>
    </xf>
    <xf numFmtId="0" fontId="1" fillId="13" borderId="72" xfId="0" applyFont="1" applyFill="1" applyBorder="1" applyAlignment="1"/>
    <xf numFmtId="0" fontId="1" fillId="13" borderId="73" xfId="0" applyFont="1" applyFill="1" applyBorder="1" applyAlignment="1"/>
    <xf numFmtId="0" fontId="1" fillId="0" borderId="18" xfId="0" applyFont="1" applyBorder="1" applyAlignment="1"/>
    <xf numFmtId="0" fontId="1" fillId="0" borderId="10" xfId="0" applyFont="1" applyBorder="1" applyAlignment="1"/>
    <xf numFmtId="0" fontId="40" fillId="0" borderId="18" xfId="0" applyFont="1" applyBorder="1" applyAlignment="1">
      <alignment wrapText="1"/>
    </xf>
    <xf numFmtId="0" fontId="1" fillId="0" borderId="4" xfId="0" applyFont="1" applyBorder="1" applyAlignment="1"/>
    <xf numFmtId="0" fontId="44" fillId="0" borderId="9" xfId="0" applyFont="1" applyBorder="1" applyAlignment="1">
      <alignment horizontal="center" wrapText="1"/>
    </xf>
    <xf numFmtId="0" fontId="44" fillId="0" borderId="4" xfId="0" applyFont="1" applyBorder="1" applyAlignment="1">
      <alignment horizontal="center"/>
    </xf>
    <xf numFmtId="0" fontId="44" fillId="0" borderId="4" xfId="0" applyFont="1" applyBorder="1" applyAlignment="1">
      <alignment horizontal="center" wrapText="1"/>
    </xf>
    <xf numFmtId="0" fontId="45" fillId="0" borderId="4" xfId="0" applyFont="1" applyBorder="1" applyAlignment="1">
      <alignment horizontal="center"/>
    </xf>
    <xf numFmtId="0" fontId="1" fillId="17" borderId="4" xfId="0" applyFont="1" applyFill="1" applyBorder="1" applyAlignment="1"/>
    <xf numFmtId="0" fontId="40" fillId="13" borderId="74" xfId="0" applyFont="1" applyFill="1" applyBorder="1" applyAlignment="1">
      <alignment horizontal="center"/>
    </xf>
    <xf numFmtId="0" fontId="1" fillId="13" borderId="75" xfId="0" applyFont="1" applyFill="1" applyBorder="1" applyAlignment="1"/>
    <xf numFmtId="0" fontId="1" fillId="13" borderId="76" xfId="0" applyFont="1" applyFill="1" applyBorder="1" applyAlignment="1"/>
    <xf numFmtId="0" fontId="1" fillId="13" borderId="77" xfId="0" applyFont="1" applyFill="1" applyBorder="1" applyAlignment="1"/>
    <xf numFmtId="0" fontId="40" fillId="0" borderId="37" xfId="0" applyFont="1" applyBorder="1" applyAlignment="1"/>
    <xf numFmtId="0" fontId="1" fillId="0" borderId="4" xfId="0" applyFont="1" applyBorder="1"/>
    <xf numFmtId="0" fontId="6" fillId="0" borderId="0" xfId="0" applyFont="1"/>
    <xf numFmtId="0" fontId="6" fillId="0" borderId="7" xfId="0" applyFont="1" applyBorder="1"/>
    <xf numFmtId="0" fontId="20" fillId="19" borderId="33" xfId="0" applyFont="1" applyFill="1" applyBorder="1" applyAlignment="1">
      <alignment horizontal="left"/>
    </xf>
    <xf numFmtId="0" fontId="28" fillId="19" borderId="33" xfId="0" applyFont="1" applyFill="1" applyBorder="1" applyAlignment="1">
      <alignment horizontal="left"/>
    </xf>
    <xf numFmtId="0" fontId="22" fillId="19" borderId="29" xfId="0" applyFont="1" applyFill="1" applyBorder="1" applyAlignment="1">
      <alignment horizontal="left"/>
    </xf>
    <xf numFmtId="0" fontId="22" fillId="18" borderId="29" xfId="0" applyFont="1" applyFill="1" applyBorder="1" applyAlignment="1">
      <alignment horizontal="left"/>
    </xf>
    <xf numFmtId="0" fontId="52" fillId="6" borderId="4" xfId="0" applyFont="1" applyFill="1" applyBorder="1" applyAlignment="1"/>
    <xf numFmtId="0" fontId="40" fillId="19" borderId="4" xfId="0" applyFont="1" applyFill="1" applyBorder="1" applyAlignment="1"/>
    <xf numFmtId="0" fontId="32" fillId="19" borderId="44" xfId="0" applyFont="1" applyFill="1" applyBorder="1" applyAlignment="1">
      <alignment horizontal="left"/>
    </xf>
    <xf numFmtId="0" fontId="32" fillId="19" borderId="4" xfId="0" applyFont="1" applyFill="1" applyBorder="1" applyAlignment="1">
      <alignment horizontal="left"/>
    </xf>
    <xf numFmtId="0" fontId="40" fillId="19" borderId="10" xfId="0" applyFont="1" applyFill="1" applyBorder="1" applyAlignment="1"/>
    <xf numFmtId="0" fontId="5" fillId="0" borderId="4" xfId="0" applyFont="1" applyBorder="1" applyAlignment="1">
      <alignment wrapText="1"/>
    </xf>
    <xf numFmtId="0" fontId="54" fillId="0" borderId="4" xfId="0" applyFont="1" applyBorder="1" applyAlignment="1">
      <alignment wrapText="1"/>
    </xf>
    <xf numFmtId="0" fontId="55" fillId="19" borderId="44" xfId="0" applyFont="1" applyFill="1" applyBorder="1" applyAlignment="1">
      <alignment horizontal="left"/>
    </xf>
    <xf numFmtId="0" fontId="54" fillId="0" borderId="0" xfId="0" applyFont="1" applyAlignment="1"/>
    <xf numFmtId="0" fontId="56" fillId="3" borderId="47" xfId="0" applyFont="1" applyFill="1" applyBorder="1" applyAlignment="1"/>
    <xf numFmtId="0" fontId="57" fillId="3" borderId="47" xfId="0" applyFont="1" applyFill="1" applyBorder="1" applyAlignment="1"/>
    <xf numFmtId="0" fontId="52" fillId="0" borderId="41" xfId="0" applyFont="1" applyBorder="1"/>
    <xf numFmtId="0" fontId="59" fillId="0" borderId="0" xfId="0" applyFont="1" applyAlignment="1"/>
    <xf numFmtId="0" fontId="9" fillId="19" borderId="44" xfId="0" applyFont="1" applyFill="1" applyBorder="1" applyAlignment="1">
      <alignment horizontal="left"/>
    </xf>
    <xf numFmtId="0" fontId="60" fillId="19" borderId="0" xfId="0" applyFont="1" applyFill="1" applyAlignment="1"/>
    <xf numFmtId="0" fontId="40" fillId="0" borderId="10" xfId="0" applyFont="1" applyFill="1" applyBorder="1" applyAlignment="1"/>
    <xf numFmtId="0" fontId="20" fillId="19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7" fillId="0" borderId="0" xfId="0" applyFont="1" applyAlignment="1">
      <alignment wrapText="1"/>
    </xf>
    <xf numFmtId="0" fontId="0" fillId="0" borderId="0" xfId="0" applyFont="1" applyAlignment="1"/>
    <xf numFmtId="0" fontId="9" fillId="0" borderId="9" xfId="0" applyFont="1" applyBorder="1" applyAlignment="1">
      <alignment horizontal="center"/>
    </xf>
    <xf numFmtId="0" fontId="2" fillId="0" borderId="10" xfId="0" applyFont="1" applyBorder="1"/>
    <xf numFmtId="0" fontId="10" fillId="7" borderId="11" xfId="0" applyFont="1" applyFill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11" fillId="0" borderId="0" xfId="0" applyFont="1" applyAlignment="1">
      <alignment wrapText="1"/>
    </xf>
    <xf numFmtId="0" fontId="13" fillId="0" borderId="16" xfId="0" applyFont="1" applyBorder="1" applyAlignment="1">
      <alignment horizontal="left"/>
    </xf>
    <xf numFmtId="0" fontId="2" fillId="0" borderId="16" xfId="0" applyFont="1" applyBorder="1"/>
    <xf numFmtId="0" fontId="2" fillId="0" borderId="17" xfId="0" applyFont="1" applyBorder="1"/>
    <xf numFmtId="0" fontId="13" fillId="0" borderId="7" xfId="0" applyFont="1" applyBorder="1" applyAlignment="1">
      <alignment horizontal="left"/>
    </xf>
    <xf numFmtId="0" fontId="13" fillId="0" borderId="18" xfId="0" applyFont="1" applyBorder="1" applyAlignment="1">
      <alignment horizontal="left"/>
    </xf>
    <xf numFmtId="0" fontId="2" fillId="0" borderId="18" xfId="0" applyFont="1" applyBorder="1"/>
    <xf numFmtId="0" fontId="2" fillId="0" borderId="19" xfId="0" applyFont="1" applyBorder="1"/>
    <xf numFmtId="0" fontId="13" fillId="0" borderId="20" xfId="0" applyFont="1" applyBorder="1" applyAlignment="1">
      <alignment horizontal="left"/>
    </xf>
    <xf numFmtId="0" fontId="2" fillId="0" borderId="20" xfId="0" applyFont="1" applyBorder="1"/>
    <xf numFmtId="0" fontId="2" fillId="0" borderId="21" xfId="0" applyFont="1" applyBorder="1"/>
    <xf numFmtId="0" fontId="18" fillId="7" borderId="0" xfId="0" applyFont="1" applyFill="1" applyAlignment="1">
      <alignment horizontal="center"/>
    </xf>
    <xf numFmtId="0" fontId="20" fillId="19" borderId="9" xfId="0" applyFont="1" applyFill="1" applyBorder="1" applyAlignment="1">
      <alignment horizontal="left"/>
    </xf>
    <xf numFmtId="0" fontId="2" fillId="19" borderId="18" xfId="0" applyFont="1" applyFill="1" applyBorder="1"/>
    <xf numFmtId="0" fontId="2" fillId="19" borderId="10" xfId="0" applyFont="1" applyFill="1" applyBorder="1"/>
    <xf numFmtId="0" fontId="30" fillId="3" borderId="32" xfId="0" applyFont="1" applyFill="1" applyBorder="1" applyAlignment="1">
      <alignment vertical="center"/>
    </xf>
    <xf numFmtId="0" fontId="2" fillId="0" borderId="53" xfId="0" applyFont="1" applyBorder="1"/>
    <xf numFmtId="0" fontId="30" fillId="3" borderId="32" xfId="0" applyFont="1" applyFill="1" applyBorder="1" applyAlignment="1">
      <alignment vertical="center" wrapText="1"/>
    </xf>
    <xf numFmtId="0" fontId="1" fillId="0" borderId="16" xfId="0" applyFont="1" applyBorder="1" applyAlignment="1"/>
    <xf numFmtId="0" fontId="1" fillId="0" borderId="61" xfId="0" applyFont="1" applyBorder="1" applyAlignment="1"/>
    <xf numFmtId="0" fontId="2" fillId="0" borderId="62" xfId="0" applyFont="1" applyBorder="1"/>
    <xf numFmtId="0" fontId="2" fillId="0" borderId="38" xfId="0" applyFont="1" applyBorder="1"/>
    <xf numFmtId="0" fontId="2" fillId="0" borderId="39" xfId="0" applyFont="1" applyBorder="1"/>
    <xf numFmtId="0" fontId="13" fillId="0" borderId="24" xfId="0" applyFont="1" applyBorder="1" applyAlignment="1">
      <alignment horizontal="left"/>
    </xf>
    <xf numFmtId="0" fontId="2" fillId="0" borderId="24" xfId="0" applyFont="1" applyBorder="1"/>
    <xf numFmtId="0" fontId="2" fillId="0" borderId="25" xfId="0" applyFont="1" applyBorder="1"/>
    <xf numFmtId="0" fontId="53" fillId="18" borderId="11" xfId="0" applyFont="1" applyFill="1" applyBorder="1" applyAlignment="1">
      <alignment horizontal="left"/>
    </xf>
    <xf numFmtId="0" fontId="2" fillId="19" borderId="12" xfId="0" applyFont="1" applyFill="1" applyBorder="1"/>
    <xf numFmtId="0" fontId="2" fillId="19" borderId="13" xfId="0" applyFont="1" applyFill="1" applyBorder="1"/>
    <xf numFmtId="0" fontId="26" fillId="4" borderId="11" xfId="0" applyFont="1" applyFill="1" applyBorder="1" applyAlignment="1">
      <alignment horizontal="left"/>
    </xf>
    <xf numFmtId="0" fontId="19" fillId="3" borderId="26" xfId="0" applyFont="1" applyFill="1" applyBorder="1" applyAlignment="1">
      <alignment horizontal="left" vertical="center"/>
    </xf>
    <xf numFmtId="0" fontId="2" fillId="0" borderId="27" xfId="0" applyFont="1" applyBorder="1"/>
    <xf numFmtId="0" fontId="19" fillId="3" borderId="30" xfId="0" applyFont="1" applyFill="1" applyBorder="1" applyAlignment="1">
      <alignment horizontal="left" vertical="center"/>
    </xf>
    <xf numFmtId="0" fontId="2" fillId="0" borderId="31" xfId="0" applyFont="1" applyBorder="1"/>
    <xf numFmtId="0" fontId="20" fillId="19" borderId="11" xfId="0" applyFont="1" applyFill="1" applyBorder="1" applyAlignment="1">
      <alignment horizontal="left"/>
    </xf>
    <xf numFmtId="0" fontId="20" fillId="19" borderId="33" xfId="0" applyFont="1" applyFill="1" applyBorder="1" applyAlignment="1">
      <alignment horizontal="left"/>
    </xf>
    <xf numFmtId="0" fontId="2" fillId="19" borderId="24" xfId="0" applyFont="1" applyFill="1" applyBorder="1"/>
    <xf numFmtId="0" fontId="2" fillId="19" borderId="25" xfId="0" applyFont="1" applyFill="1" applyBorder="1"/>
    <xf numFmtId="0" fontId="40" fillId="7" borderId="9" xfId="0" applyFont="1" applyFill="1" applyBorder="1" applyAlignment="1">
      <alignment wrapText="1"/>
    </xf>
    <xf numFmtId="0" fontId="44" fillId="0" borderId="9" xfId="0" applyFont="1" applyBorder="1" applyAlignment="1">
      <alignment horizontal="center" wrapText="1"/>
    </xf>
    <xf numFmtId="0" fontId="45" fillId="0" borderId="9" xfId="0" applyFont="1" applyBorder="1" applyAlignment="1">
      <alignment horizontal="center"/>
    </xf>
    <xf numFmtId="0" fontId="45" fillId="7" borderId="9" xfId="0" applyFont="1" applyFill="1" applyBorder="1" applyAlignment="1"/>
    <xf numFmtId="0" fontId="1" fillId="0" borderId="9" xfId="0" applyFont="1" applyBorder="1" applyAlignment="1"/>
    <xf numFmtId="0" fontId="40" fillId="0" borderId="37" xfId="0" applyFont="1" applyBorder="1" applyAlignment="1">
      <alignment horizontal="right"/>
    </xf>
    <xf numFmtId="0" fontId="40" fillId="0" borderId="1" xfId="0" applyFont="1" applyBorder="1" applyAlignment="1">
      <alignment horizontal="right"/>
    </xf>
    <xf numFmtId="0" fontId="2" fillId="0" borderId="37" xfId="0" applyFont="1" applyBorder="1"/>
    <xf numFmtId="0" fontId="2" fillId="0" borderId="64" xfId="0" applyFont="1" applyBorder="1"/>
    <xf numFmtId="0" fontId="29" fillId="0" borderId="37" xfId="0" applyFont="1" applyBorder="1" applyAlignment="1">
      <alignment horizontal="center" wrapText="1"/>
    </xf>
    <xf numFmtId="0" fontId="2" fillId="0" borderId="43" xfId="0" applyFont="1" applyBorder="1"/>
    <xf numFmtId="0" fontId="29" fillId="0" borderId="9" xfId="0" applyFont="1" applyBorder="1" applyAlignment="1">
      <alignment horizontal="center" wrapText="1"/>
    </xf>
    <xf numFmtId="0" fontId="31" fillId="0" borderId="38" xfId="0" applyFont="1" applyBorder="1" applyAlignment="1">
      <alignment horizontal="left" vertical="center"/>
    </xf>
    <xf numFmtId="0" fontId="2" fillId="0" borderId="23" xfId="0" applyFont="1" applyBorder="1"/>
    <xf numFmtId="0" fontId="32" fillId="0" borderId="18" xfId="0" applyFont="1" applyBorder="1" applyAlignment="1">
      <alignment horizontal="center" wrapText="1"/>
    </xf>
    <xf numFmtId="0" fontId="32" fillId="0" borderId="40" xfId="0" applyFont="1" applyBorder="1" applyAlignment="1">
      <alignment horizontal="left" vertical="center" wrapText="1"/>
    </xf>
    <xf numFmtId="0" fontId="2" fillId="0" borderId="41" xfId="0" applyFont="1" applyBorder="1"/>
    <xf numFmtId="0" fontId="6" fillId="0" borderId="24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8" borderId="0" xfId="0" applyFont="1" applyFill="1" applyAlignment="1">
      <alignment horizontal="left"/>
    </xf>
    <xf numFmtId="0" fontId="6" fillId="8" borderId="7" xfId="0" applyFont="1" applyFill="1" applyBorder="1" applyAlignment="1">
      <alignment horizontal="left"/>
    </xf>
    <xf numFmtId="0" fontId="37" fillId="9" borderId="38" xfId="0" applyFont="1" applyFill="1" applyBorder="1" applyAlignment="1"/>
    <xf numFmtId="0" fontId="44" fillId="7" borderId="9" xfId="0" applyFont="1" applyFill="1" applyBorder="1" applyAlignment="1"/>
    <xf numFmtId="0" fontId="28" fillId="7" borderId="6" xfId="0" applyFont="1" applyFill="1" applyBorder="1" applyAlignment="1">
      <alignment horizontal="center"/>
    </xf>
    <xf numFmtId="0" fontId="6" fillId="0" borderId="11" xfId="0" applyFont="1" applyBorder="1"/>
    <xf numFmtId="0" fontId="57" fillId="3" borderId="42" xfId="0" applyFont="1" applyFill="1" applyBorder="1" applyAlignment="1">
      <alignment vertical="center" wrapText="1"/>
    </xf>
    <xf numFmtId="0" fontId="58" fillId="0" borderId="41" xfId="0" applyFont="1" applyBorder="1"/>
    <xf numFmtId="0" fontId="30" fillId="3" borderId="51" xfId="0" applyFont="1" applyFill="1" applyBorder="1" applyAlignment="1">
      <alignment vertical="center" wrapText="1"/>
    </xf>
    <xf numFmtId="0" fontId="2" fillId="0" borderId="52" xfId="0" applyFont="1" applyBorder="1"/>
    <xf numFmtId="0" fontId="38" fillId="0" borderId="18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28" fillId="7" borderId="9" xfId="0" applyFont="1" applyFill="1" applyBorder="1" applyAlignment="1">
      <alignment horizontal="center"/>
    </xf>
    <xf numFmtId="0" fontId="30" fillId="3" borderId="40" xfId="0" applyFont="1" applyFill="1" applyBorder="1" applyAlignment="1">
      <alignment horizontal="left" vertical="center" wrapText="1"/>
    </xf>
    <xf numFmtId="0" fontId="2" fillId="0" borderId="46" xfId="0" applyFont="1" applyBorder="1"/>
    <xf numFmtId="0" fontId="42" fillId="14" borderId="0" xfId="0" applyFont="1" applyFill="1" applyAlignment="1">
      <alignment horizontal="center" wrapText="1"/>
    </xf>
    <xf numFmtId="0" fontId="40" fillId="0" borderId="9" xfId="0" applyFont="1" applyBorder="1" applyAlignment="1"/>
    <xf numFmtId="0" fontId="9" fillId="0" borderId="40" xfId="0" applyFont="1" applyBorder="1" applyAlignment="1">
      <alignment horizontal="left" vertical="center"/>
    </xf>
    <xf numFmtId="0" fontId="2" fillId="0" borderId="32" xfId="0" applyFont="1" applyBorder="1"/>
    <xf numFmtId="0" fontId="20" fillId="19" borderId="41" xfId="0" applyFont="1" applyFill="1" applyBorder="1" applyAlignment="1">
      <alignment horizontal="left"/>
    </xf>
    <xf numFmtId="0" fontId="20" fillId="19" borderId="79" xfId="0" applyFont="1" applyFill="1" applyBorder="1" applyAlignment="1">
      <alignment horizontal="left"/>
    </xf>
    <xf numFmtId="0" fontId="6" fillId="0" borderId="0" xfId="0" applyFont="1" applyAlignment="1">
      <alignment vertical="center" wrapText="1"/>
    </xf>
    <xf numFmtId="0" fontId="39" fillId="10" borderId="38" xfId="0" applyFont="1" applyFill="1" applyBorder="1" applyAlignment="1">
      <alignment horizontal="center" vertical="center"/>
    </xf>
    <xf numFmtId="0" fontId="38" fillId="0" borderId="78" xfId="0" applyFont="1" applyBorder="1" applyAlignment="1"/>
    <xf numFmtId="0" fontId="38" fillId="6" borderId="78" xfId="0" applyFont="1" applyFill="1" applyBorder="1" applyAlignment="1"/>
    <xf numFmtId="0" fontId="2" fillId="0" borderId="5" xfId="0" applyFont="1" applyBorder="1"/>
    <xf numFmtId="0" fontId="38" fillId="4" borderId="80" xfId="0" applyFont="1" applyFill="1" applyBorder="1" applyAlignment="1"/>
    <xf numFmtId="0" fontId="6" fillId="4" borderId="78" xfId="0" applyFont="1" applyFill="1" applyBorder="1" applyAlignment="1"/>
  </cellXfs>
  <cellStyles count="1">
    <cellStyle name="Normal" xfId="0" builtinId="0"/>
  </cellStyles>
  <dxfs count="2">
    <dxf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FF"/>
          <bgColor rgb="FFFFFFFF"/>
        </patternFill>
      </fill>
    </dxf>
  </dxfs>
  <tableStyles count="0" defaultTableStyle="TableStyleMedium2" defaultPivotStyle="PivotStyleLight16"/>
  <colors>
    <mruColors>
      <color rgb="FFFFE5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E159"/>
  <sheetViews>
    <sheetView tabSelected="1" workbookViewId="0">
      <selection activeCell="H1" sqref="H1:H1048576"/>
    </sheetView>
  </sheetViews>
  <sheetFormatPr defaultColWidth="12.5703125" defaultRowHeight="15.75" customHeight="1" x14ac:dyDescent="0.2"/>
  <cols>
    <col min="1" max="1" width="36.42578125" customWidth="1"/>
    <col min="2" max="2" width="35.28515625" customWidth="1"/>
    <col min="3" max="3" width="28.7109375" customWidth="1"/>
    <col min="4" max="4" width="28.42578125" customWidth="1"/>
    <col min="5" max="5" width="24.140625" bestFit="1" customWidth="1"/>
    <col min="6" max="6" width="31.7109375" bestFit="1" customWidth="1"/>
    <col min="7" max="7" width="19.7109375" customWidth="1"/>
    <col min="8" max="8" width="0" hidden="1" customWidth="1"/>
    <col min="9" max="9" width="47" hidden="1" customWidth="1"/>
    <col min="10" max="10" width="16.85546875" hidden="1" customWidth="1"/>
    <col min="11" max="11" width="39.28515625" hidden="1" customWidth="1"/>
    <col min="12" max="25" width="0" hidden="1" customWidth="1"/>
    <col min="26" max="27" width="20.140625" hidden="1" customWidth="1"/>
    <col min="28" max="28" width="0" hidden="1" customWidth="1"/>
    <col min="29" max="29" width="26" hidden="1" customWidth="1"/>
    <col min="30" max="38" width="0" hidden="1" customWidth="1"/>
  </cols>
  <sheetData>
    <row r="1" spans="1:57" ht="15" x14ac:dyDescent="0.25">
      <c r="A1" s="187" t="s">
        <v>0</v>
      </c>
      <c r="B1" s="188"/>
      <c r="C1" s="188"/>
      <c r="D1" s="188"/>
      <c r="E1" s="189"/>
      <c r="F1" s="1" t="s">
        <v>1</v>
      </c>
      <c r="G1" s="2" t="s">
        <v>2</v>
      </c>
      <c r="I1" s="3" t="s">
        <v>3</v>
      </c>
      <c r="J1" s="3" t="s">
        <v>3</v>
      </c>
      <c r="K1" s="3" t="s">
        <v>3</v>
      </c>
      <c r="L1" s="4" t="s">
        <v>3</v>
      </c>
      <c r="M1" s="4" t="s">
        <v>3</v>
      </c>
      <c r="N1" s="3" t="s">
        <v>3</v>
      </c>
      <c r="T1" s="3"/>
      <c r="U1" s="5" t="s">
        <v>4</v>
      </c>
      <c r="Y1" s="6" t="s">
        <v>5</v>
      </c>
      <c r="Z1" s="3"/>
      <c r="AA1" s="3" t="s">
        <v>3</v>
      </c>
      <c r="AB1" s="7"/>
      <c r="AC1" s="3" t="s">
        <v>3</v>
      </c>
      <c r="AD1" s="3" t="s">
        <v>3</v>
      </c>
      <c r="AE1" s="39" t="s">
        <v>3</v>
      </c>
      <c r="AF1" s="39" t="s">
        <v>3</v>
      </c>
      <c r="AG1" s="39" t="s">
        <v>3</v>
      </c>
      <c r="AH1" s="7"/>
      <c r="AI1" s="7"/>
      <c r="AJ1" s="7"/>
    </row>
    <row r="2" spans="1:57" ht="23.25" customHeight="1" x14ac:dyDescent="0.25">
      <c r="A2" s="190"/>
      <c r="B2" s="191"/>
      <c r="C2" s="191"/>
      <c r="D2" s="191"/>
      <c r="E2" s="192"/>
      <c r="F2" s="8" t="s">
        <v>6</v>
      </c>
      <c r="G2" s="9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10">
        <v>1</v>
      </c>
      <c r="N2" s="11">
        <v>101</v>
      </c>
      <c r="O2" s="12" t="s">
        <v>12</v>
      </c>
      <c r="P2" s="13"/>
      <c r="Q2" s="13"/>
      <c r="R2" s="13"/>
      <c r="S2" s="13"/>
      <c r="U2" s="14" t="s">
        <v>13</v>
      </c>
      <c r="Y2" s="193" t="s">
        <v>14</v>
      </c>
      <c r="Z2" s="194"/>
      <c r="AA2" s="3" t="s">
        <v>15</v>
      </c>
      <c r="AB2" s="3"/>
      <c r="AC2" s="3" t="s">
        <v>16</v>
      </c>
      <c r="AD2" s="3" t="s">
        <v>17</v>
      </c>
      <c r="AE2" s="3" t="s">
        <v>18</v>
      </c>
      <c r="AF2" s="3" t="s">
        <v>19</v>
      </c>
      <c r="AG2" s="15" t="s">
        <v>20</v>
      </c>
      <c r="AH2" s="7"/>
      <c r="AI2" s="7"/>
      <c r="AJ2" s="7"/>
    </row>
    <row r="3" spans="1:57" ht="15" x14ac:dyDescent="0.25">
      <c r="A3" s="195" t="s">
        <v>21</v>
      </c>
      <c r="B3" s="196"/>
      <c r="C3" s="16">
        <f ca="1">TODAY()</f>
        <v>46268</v>
      </c>
      <c r="I3" s="3" t="s">
        <v>22</v>
      </c>
      <c r="J3" s="3" t="s">
        <v>23</v>
      </c>
      <c r="K3" s="3" t="s">
        <v>24</v>
      </c>
      <c r="L3" s="3" t="s">
        <v>25</v>
      </c>
      <c r="M3" s="10">
        <v>2</v>
      </c>
      <c r="N3" s="11">
        <v>102</v>
      </c>
      <c r="O3" s="12" t="s">
        <v>26</v>
      </c>
      <c r="P3" s="13"/>
      <c r="Q3" s="13"/>
      <c r="R3" s="13"/>
      <c r="S3" s="13"/>
      <c r="U3" s="14" t="s">
        <v>27</v>
      </c>
      <c r="Y3" s="17" t="s">
        <v>28</v>
      </c>
      <c r="Z3" s="3"/>
      <c r="AA3" s="3" t="s">
        <v>29</v>
      </c>
      <c r="AB3" s="3"/>
      <c r="AC3" s="3" t="s">
        <v>30</v>
      </c>
      <c r="AD3" s="3" t="s">
        <v>31</v>
      </c>
      <c r="AE3" s="3" t="s">
        <v>32</v>
      </c>
      <c r="AF3" s="3" t="s">
        <v>33</v>
      </c>
      <c r="AG3" s="15" t="s">
        <v>34</v>
      </c>
      <c r="AH3" s="7"/>
      <c r="AI3" s="7"/>
      <c r="AJ3" s="7"/>
    </row>
    <row r="4" spans="1:57" x14ac:dyDescent="0.25">
      <c r="A4" s="197" t="s">
        <v>35</v>
      </c>
      <c r="B4" s="198"/>
      <c r="C4" s="198"/>
      <c r="D4" s="198"/>
      <c r="E4" s="198"/>
      <c r="F4" s="198"/>
      <c r="G4" s="199"/>
      <c r="H4" s="18"/>
      <c r="I4" s="3" t="s">
        <v>36</v>
      </c>
      <c r="J4" s="3" t="s">
        <v>37</v>
      </c>
      <c r="K4" s="19" t="s">
        <v>38</v>
      </c>
      <c r="L4" s="19" t="s">
        <v>39</v>
      </c>
      <c r="M4" s="20"/>
      <c r="N4" s="11">
        <v>201</v>
      </c>
      <c r="O4" s="200" t="s">
        <v>40</v>
      </c>
      <c r="P4" s="194"/>
      <c r="Q4" s="194"/>
      <c r="R4" s="194"/>
      <c r="S4" s="194"/>
      <c r="U4" s="21" t="s">
        <v>41</v>
      </c>
      <c r="Y4" s="6" t="s">
        <v>42</v>
      </c>
      <c r="Z4" s="19"/>
      <c r="AA4" s="19" t="s">
        <v>43</v>
      </c>
      <c r="AB4" s="19"/>
      <c r="AC4" s="19" t="s">
        <v>514</v>
      </c>
      <c r="AD4" s="19" t="s">
        <v>44</v>
      </c>
      <c r="AE4" s="19" t="s">
        <v>45</v>
      </c>
      <c r="AF4" s="19" t="s">
        <v>46</v>
      </c>
      <c r="AG4" s="15" t="s">
        <v>47</v>
      </c>
      <c r="AH4" s="7"/>
      <c r="AI4" s="7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ht="15" x14ac:dyDescent="0.25">
      <c r="A5" s="22" t="s">
        <v>48</v>
      </c>
      <c r="B5" s="201"/>
      <c r="C5" s="202"/>
      <c r="D5" s="202"/>
      <c r="E5" s="203"/>
      <c r="F5" s="22" t="s">
        <v>49</v>
      </c>
      <c r="G5" s="23"/>
      <c r="H5" s="18"/>
      <c r="I5" s="19" t="s">
        <v>50</v>
      </c>
      <c r="J5" s="19" t="s">
        <v>51</v>
      </c>
      <c r="K5" s="19" t="s">
        <v>52</v>
      </c>
      <c r="L5" s="19" t="s">
        <v>11</v>
      </c>
      <c r="M5" s="20"/>
      <c r="N5" s="11">
        <v>202</v>
      </c>
      <c r="O5" s="12" t="s">
        <v>53</v>
      </c>
      <c r="P5" s="24"/>
      <c r="Q5" s="24"/>
      <c r="R5" s="24"/>
      <c r="S5" s="24"/>
      <c r="U5" s="21" t="s">
        <v>54</v>
      </c>
      <c r="Y5" s="6" t="s">
        <v>55</v>
      </c>
      <c r="Z5" s="19"/>
      <c r="AA5" s="19" t="s">
        <v>56</v>
      </c>
      <c r="AB5" s="19"/>
      <c r="AC5" s="19" t="s">
        <v>515</v>
      </c>
      <c r="AD5" s="19" t="s">
        <v>58</v>
      </c>
      <c r="AE5" s="19" t="s">
        <v>59</v>
      </c>
      <c r="AF5" s="19" t="s">
        <v>60</v>
      </c>
      <c r="AG5" s="15" t="s">
        <v>61</v>
      </c>
      <c r="AH5" s="7"/>
      <c r="AI5" s="7"/>
      <c r="AJ5" s="25">
        <v>23</v>
      </c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ht="15" x14ac:dyDescent="0.25">
      <c r="A6" s="22" t="s">
        <v>62</v>
      </c>
      <c r="B6" s="204"/>
      <c r="C6" s="191"/>
      <c r="D6" s="191"/>
      <c r="E6" s="191"/>
      <c r="F6" s="191"/>
      <c r="G6" s="26"/>
      <c r="H6" s="18"/>
      <c r="I6" s="3" t="s">
        <v>63</v>
      </c>
      <c r="J6" s="20"/>
      <c r="K6" s="20"/>
      <c r="L6" s="20"/>
      <c r="M6" s="20"/>
      <c r="N6" s="11">
        <v>203</v>
      </c>
      <c r="O6" s="200" t="s">
        <v>64</v>
      </c>
      <c r="P6" s="194"/>
      <c r="Q6" s="194"/>
      <c r="R6" s="194"/>
      <c r="S6" s="194"/>
      <c r="U6" s="21" t="s">
        <v>65</v>
      </c>
      <c r="Y6" s="6" t="s">
        <v>66</v>
      </c>
      <c r="Z6" s="3"/>
      <c r="AA6" s="3" t="s">
        <v>67</v>
      </c>
      <c r="AB6" s="19"/>
      <c r="AC6" s="39" t="s">
        <v>516</v>
      </c>
      <c r="AD6" s="19" t="s">
        <v>68</v>
      </c>
      <c r="AE6" s="19" t="s">
        <v>69</v>
      </c>
      <c r="AF6" s="19" t="s">
        <v>70</v>
      </c>
      <c r="AG6" s="15" t="s">
        <v>71</v>
      </c>
      <c r="AH6" s="7"/>
      <c r="AI6" s="7"/>
      <c r="AJ6" s="25">
        <v>24</v>
      </c>
      <c r="AK6" s="20"/>
      <c r="AL6" s="20" t="s">
        <v>72</v>
      </c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ht="15" x14ac:dyDescent="0.25">
      <c r="A7" s="22" t="s">
        <v>73</v>
      </c>
      <c r="B7" s="205"/>
      <c r="C7" s="206"/>
      <c r="D7" s="206"/>
      <c r="E7" s="206"/>
      <c r="F7" s="206"/>
      <c r="G7" s="207"/>
      <c r="H7" s="18"/>
      <c r="I7" s="3" t="s">
        <v>74</v>
      </c>
      <c r="J7" s="20"/>
      <c r="K7" s="20"/>
      <c r="L7" s="20"/>
      <c r="M7" s="20"/>
      <c r="N7" s="11">
        <v>204</v>
      </c>
      <c r="O7" s="12" t="s">
        <v>75</v>
      </c>
      <c r="P7" s="24"/>
      <c r="Q7" s="24"/>
      <c r="R7" s="24"/>
      <c r="S7" s="24"/>
      <c r="U7" s="21" t="s">
        <v>76</v>
      </c>
      <c r="Y7" s="6" t="s">
        <v>77</v>
      </c>
      <c r="Z7" s="19"/>
      <c r="AA7" s="19" t="s">
        <v>78</v>
      </c>
      <c r="AB7" s="19"/>
      <c r="AC7" s="39" t="s">
        <v>517</v>
      </c>
      <c r="AD7" s="19" t="s">
        <v>79</v>
      </c>
      <c r="AE7" s="20"/>
      <c r="AF7" s="19" t="s">
        <v>80</v>
      </c>
      <c r="AG7" s="15" t="s">
        <v>81</v>
      </c>
      <c r="AH7" s="7"/>
      <c r="AI7" s="7"/>
      <c r="AJ7" s="25">
        <v>25</v>
      </c>
      <c r="AK7" s="20"/>
      <c r="AL7" s="20" t="s">
        <v>82</v>
      </c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ht="15" x14ac:dyDescent="0.25">
      <c r="A8" s="22" t="s">
        <v>83</v>
      </c>
      <c r="B8" s="208"/>
      <c r="C8" s="209"/>
      <c r="D8" s="209"/>
      <c r="E8" s="210"/>
      <c r="F8" s="27" t="s">
        <v>84</v>
      </c>
      <c r="G8" s="28"/>
      <c r="H8" s="18"/>
      <c r="I8" s="3" t="s">
        <v>85</v>
      </c>
      <c r="J8" s="20"/>
      <c r="K8" s="20"/>
      <c r="L8" s="20"/>
      <c r="M8" s="20"/>
      <c r="N8" s="11">
        <v>205</v>
      </c>
      <c r="O8" s="12" t="s">
        <v>86</v>
      </c>
      <c r="P8" s="24"/>
      <c r="Q8" s="24"/>
      <c r="R8" s="24"/>
      <c r="S8" s="24"/>
      <c r="U8" s="21" t="s">
        <v>87</v>
      </c>
      <c r="Y8" s="6" t="s">
        <v>88</v>
      </c>
      <c r="Z8" s="19"/>
      <c r="AA8" s="19" t="s">
        <v>89</v>
      </c>
      <c r="AB8" s="19"/>
      <c r="AC8" s="19" t="s">
        <v>518</v>
      </c>
      <c r="AD8" s="19" t="s">
        <v>90</v>
      </c>
      <c r="AE8" s="20"/>
      <c r="AF8" s="19" t="s">
        <v>91</v>
      </c>
      <c r="AG8" s="15" t="s">
        <v>92</v>
      </c>
      <c r="AH8" s="7"/>
      <c r="AI8" s="7"/>
      <c r="AJ8" s="25">
        <v>26</v>
      </c>
      <c r="AK8" s="20"/>
      <c r="AL8" s="20" t="s">
        <v>93</v>
      </c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197" t="s">
        <v>94</v>
      </c>
      <c r="B9" s="198"/>
      <c r="C9" s="198"/>
      <c r="D9" s="198"/>
      <c r="E9" s="198"/>
      <c r="F9" s="198"/>
      <c r="G9" s="199"/>
      <c r="H9" s="18"/>
      <c r="I9" s="3" t="s">
        <v>95</v>
      </c>
      <c r="J9" s="20"/>
      <c r="K9" s="20"/>
      <c r="L9" s="20"/>
      <c r="M9" s="20"/>
      <c r="N9" s="11">
        <v>206</v>
      </c>
      <c r="O9" s="12" t="s">
        <v>96</v>
      </c>
      <c r="P9" s="24"/>
      <c r="Q9" s="24"/>
      <c r="R9" s="24"/>
      <c r="S9" s="24"/>
      <c r="U9" s="21" t="s">
        <v>97</v>
      </c>
      <c r="Y9" s="6" t="s">
        <v>98</v>
      </c>
      <c r="Z9" s="19"/>
      <c r="AA9" s="19" t="s">
        <v>99</v>
      </c>
      <c r="AB9" s="19"/>
      <c r="AC9" s="19" t="s">
        <v>57</v>
      </c>
      <c r="AD9" s="19" t="s">
        <v>100</v>
      </c>
      <c r="AE9" s="20"/>
      <c r="AF9" s="19" t="s">
        <v>101</v>
      </c>
      <c r="AG9" s="15" t="s">
        <v>102</v>
      </c>
      <c r="AH9" s="7"/>
      <c r="AI9" s="7"/>
      <c r="AJ9" s="25">
        <v>27</v>
      </c>
      <c r="AK9" s="20"/>
      <c r="AL9" s="15" t="s">
        <v>103</v>
      </c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ht="15" x14ac:dyDescent="0.25">
      <c r="A10" s="22" t="s">
        <v>48</v>
      </c>
      <c r="B10" s="201"/>
      <c r="C10" s="202"/>
      <c r="D10" s="202"/>
      <c r="E10" s="203"/>
      <c r="F10" s="22" t="s">
        <v>49</v>
      </c>
      <c r="G10" s="23"/>
      <c r="H10" s="18"/>
      <c r="I10" s="3" t="s">
        <v>104</v>
      </c>
      <c r="J10" s="20"/>
      <c r="K10" s="20"/>
      <c r="L10" s="20"/>
      <c r="M10" s="20"/>
      <c r="N10" s="11">
        <v>207</v>
      </c>
      <c r="O10" s="12" t="s">
        <v>105</v>
      </c>
      <c r="P10" s="24"/>
      <c r="Q10" s="24"/>
      <c r="R10" s="24"/>
      <c r="S10" s="24"/>
      <c r="U10" s="21" t="s">
        <v>69</v>
      </c>
      <c r="Y10" s="6" t="s">
        <v>106</v>
      </c>
      <c r="Z10" s="19"/>
      <c r="AA10" s="19" t="s">
        <v>107</v>
      </c>
      <c r="AB10" s="19"/>
      <c r="AC10" s="19" t="s">
        <v>68</v>
      </c>
      <c r="AD10" s="178" t="s">
        <v>69</v>
      </c>
      <c r="AE10" s="20"/>
      <c r="AF10" s="19" t="s">
        <v>108</v>
      </c>
      <c r="AG10" s="15" t="s">
        <v>109</v>
      </c>
      <c r="AH10" s="7"/>
      <c r="AI10" s="7"/>
      <c r="AJ10" s="25">
        <v>28</v>
      </c>
      <c r="AK10" s="20"/>
      <c r="AL10" s="20" t="s">
        <v>110</v>
      </c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ht="15" x14ac:dyDescent="0.25">
      <c r="A11" s="22" t="s">
        <v>62</v>
      </c>
      <c r="B11" s="204"/>
      <c r="C11" s="191"/>
      <c r="D11" s="191"/>
      <c r="E11" s="191"/>
      <c r="F11" s="191"/>
      <c r="G11" s="26"/>
      <c r="H11" s="18"/>
      <c r="J11" s="29"/>
      <c r="K11" s="20"/>
      <c r="L11" s="20"/>
      <c r="M11" s="20"/>
      <c r="N11" s="11">
        <v>208</v>
      </c>
      <c r="O11" s="30" t="s">
        <v>111</v>
      </c>
      <c r="P11" s="24"/>
      <c r="Q11" s="24"/>
      <c r="R11" s="24"/>
      <c r="S11" s="24"/>
      <c r="X11" s="31"/>
      <c r="Y11" s="6" t="s">
        <v>112</v>
      </c>
      <c r="Z11" s="19"/>
      <c r="AA11" s="19" t="s">
        <v>113</v>
      </c>
      <c r="AB11" s="19"/>
      <c r="AC11" s="19" t="s">
        <v>90</v>
      </c>
      <c r="AD11" s="20"/>
      <c r="AE11" s="20"/>
      <c r="AF11" s="19" t="s">
        <v>114</v>
      </c>
      <c r="AG11" s="15" t="s">
        <v>115</v>
      </c>
      <c r="AH11" s="7"/>
      <c r="AI11" s="7"/>
      <c r="AJ11" s="25">
        <v>29</v>
      </c>
      <c r="AK11" s="20"/>
      <c r="AL11" s="20" t="s">
        <v>116</v>
      </c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5" x14ac:dyDescent="0.25">
      <c r="A12" s="22" t="s">
        <v>73</v>
      </c>
      <c r="B12" s="205"/>
      <c r="C12" s="206"/>
      <c r="D12" s="206"/>
      <c r="E12" s="206"/>
      <c r="F12" s="206"/>
      <c r="G12" s="207"/>
      <c r="H12" s="18"/>
      <c r="J12" s="20"/>
      <c r="K12" s="20"/>
      <c r="L12" s="20"/>
      <c r="M12" s="20"/>
      <c r="N12" s="11">
        <v>209</v>
      </c>
      <c r="O12" s="30" t="s">
        <v>117</v>
      </c>
      <c r="P12" s="24"/>
      <c r="Q12" s="24"/>
      <c r="R12" s="24"/>
      <c r="S12" s="24"/>
      <c r="X12" s="31"/>
      <c r="Y12" s="32" t="s">
        <v>118</v>
      </c>
      <c r="Z12" s="19"/>
      <c r="AA12" s="19" t="s">
        <v>119</v>
      </c>
      <c r="AB12" s="20"/>
      <c r="AC12" s="178" t="s">
        <v>69</v>
      </c>
      <c r="AD12" s="20"/>
      <c r="AE12" s="20"/>
      <c r="AF12" s="20"/>
      <c r="AG12" s="15" t="s">
        <v>120</v>
      </c>
      <c r="AH12" s="7"/>
      <c r="AI12" s="7"/>
      <c r="AJ12" s="25">
        <v>31</v>
      </c>
      <c r="AK12" s="20"/>
      <c r="AL12" s="20" t="s">
        <v>121</v>
      </c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ht="15" x14ac:dyDescent="0.25">
      <c r="A13" s="22" t="s">
        <v>83</v>
      </c>
      <c r="B13" s="208"/>
      <c r="C13" s="209"/>
      <c r="D13" s="209"/>
      <c r="E13" s="210"/>
      <c r="F13" s="27" t="s">
        <v>84</v>
      </c>
      <c r="G13" s="28"/>
      <c r="H13" s="18"/>
      <c r="J13" s="20"/>
      <c r="K13" s="19" t="s">
        <v>3</v>
      </c>
      <c r="L13" s="19" t="s">
        <v>122</v>
      </c>
      <c r="M13" s="20"/>
      <c r="N13" s="11">
        <v>210</v>
      </c>
      <c r="O13" s="33" t="s">
        <v>123</v>
      </c>
      <c r="P13" s="24"/>
      <c r="Q13" s="24"/>
      <c r="R13" s="24"/>
      <c r="S13" s="24"/>
      <c r="X13" s="31"/>
      <c r="Y13" s="6" t="s">
        <v>124</v>
      </c>
      <c r="Z13" s="19"/>
      <c r="AA13" s="19" t="s">
        <v>125</v>
      </c>
      <c r="AB13" s="20"/>
      <c r="AD13" s="20"/>
      <c r="AE13" s="20"/>
      <c r="AF13" s="20"/>
      <c r="AG13" s="15" t="s">
        <v>126</v>
      </c>
      <c r="AH13" s="7"/>
      <c r="AI13" s="7"/>
      <c r="AJ13" s="25">
        <v>32</v>
      </c>
      <c r="AK13" s="20"/>
      <c r="AL13" s="20" t="s">
        <v>127</v>
      </c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7.25" x14ac:dyDescent="0.25">
      <c r="A14" s="197" t="s">
        <v>128</v>
      </c>
      <c r="B14" s="198"/>
      <c r="C14" s="198"/>
      <c r="D14" s="198"/>
      <c r="E14" s="198"/>
      <c r="F14" s="198"/>
      <c r="G14" s="199"/>
      <c r="H14" s="18"/>
      <c r="J14" s="20"/>
      <c r="K14" s="20" t="s">
        <v>129</v>
      </c>
      <c r="L14" s="19" t="s">
        <v>130</v>
      </c>
      <c r="M14" s="20"/>
      <c r="N14" s="11">
        <v>211</v>
      </c>
      <c r="O14" s="30" t="s">
        <v>131</v>
      </c>
      <c r="P14" s="24"/>
      <c r="Q14" s="24"/>
      <c r="R14" s="24"/>
      <c r="S14" s="24"/>
      <c r="X14" s="31"/>
      <c r="Y14" s="6" t="s">
        <v>132</v>
      </c>
      <c r="Z14" s="3"/>
      <c r="AA14" s="3" t="s">
        <v>133</v>
      </c>
      <c r="AB14" s="20"/>
      <c r="AC14" s="20"/>
      <c r="AD14" s="20"/>
      <c r="AE14" s="20"/>
      <c r="AF14" s="20"/>
      <c r="AG14" s="15" t="s">
        <v>134</v>
      </c>
      <c r="AH14" s="7"/>
      <c r="AI14" s="7"/>
      <c r="AJ14" s="25">
        <v>33</v>
      </c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7.25" x14ac:dyDescent="0.25">
      <c r="A15" s="22" t="s">
        <v>48</v>
      </c>
      <c r="B15" s="201"/>
      <c r="C15" s="202"/>
      <c r="D15" s="202"/>
      <c r="E15" s="203"/>
      <c r="F15" s="22" t="s">
        <v>49</v>
      </c>
      <c r="G15" s="23"/>
      <c r="H15" s="18"/>
      <c r="I15" s="34"/>
      <c r="J15" s="20"/>
      <c r="K15" s="20" t="s">
        <v>135</v>
      </c>
      <c r="L15" s="19" t="s">
        <v>136</v>
      </c>
      <c r="M15" s="20"/>
      <c r="N15" s="11">
        <v>212</v>
      </c>
      <c r="O15" s="30" t="s">
        <v>137</v>
      </c>
      <c r="P15" s="24"/>
      <c r="Q15" s="24"/>
      <c r="R15" s="24"/>
      <c r="S15" s="24"/>
      <c r="X15" s="31"/>
      <c r="Y15" s="6" t="s">
        <v>138</v>
      </c>
      <c r="Z15" s="19"/>
      <c r="AA15" s="19" t="s">
        <v>139</v>
      </c>
      <c r="AB15" s="20"/>
      <c r="AC15" s="20"/>
      <c r="AD15" s="20"/>
      <c r="AE15" s="20"/>
      <c r="AF15" s="20"/>
      <c r="AG15" s="15" t="s">
        <v>140</v>
      </c>
      <c r="AH15" s="7"/>
      <c r="AI15" s="7"/>
      <c r="AJ15" s="25">
        <v>34</v>
      </c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7.25" x14ac:dyDescent="0.25">
      <c r="A16" s="22" t="s">
        <v>62</v>
      </c>
      <c r="B16" s="204"/>
      <c r="C16" s="191"/>
      <c r="D16" s="191"/>
      <c r="E16" s="191"/>
      <c r="F16" s="191"/>
      <c r="G16" s="26"/>
      <c r="H16" s="18"/>
      <c r="I16" s="19"/>
      <c r="J16" s="20"/>
      <c r="K16" s="20" t="s">
        <v>141</v>
      </c>
      <c r="L16" s="19" t="s">
        <v>142</v>
      </c>
      <c r="M16" s="20"/>
      <c r="N16" s="11">
        <v>213</v>
      </c>
      <c r="O16" s="12" t="s">
        <v>143</v>
      </c>
      <c r="P16" s="24"/>
      <c r="Q16" s="24"/>
      <c r="R16" s="24"/>
      <c r="S16" s="24"/>
      <c r="X16" s="31"/>
      <c r="Y16" s="6" t="s">
        <v>144</v>
      </c>
      <c r="Z16" s="19"/>
      <c r="AA16" s="19" t="s">
        <v>145</v>
      </c>
      <c r="AB16" s="20"/>
      <c r="AC16" s="20"/>
      <c r="AD16" s="20"/>
      <c r="AE16" s="20"/>
      <c r="AF16" s="20"/>
      <c r="AG16" s="15" t="s">
        <v>146</v>
      </c>
      <c r="AH16" s="7"/>
      <c r="AI16" s="7"/>
      <c r="AJ16" s="25">
        <v>35</v>
      </c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5" x14ac:dyDescent="0.25">
      <c r="A17" s="22" t="s">
        <v>73</v>
      </c>
      <c r="B17" s="205"/>
      <c r="C17" s="206"/>
      <c r="D17" s="206"/>
      <c r="E17" s="206"/>
      <c r="F17" s="206"/>
      <c r="G17" s="207"/>
      <c r="H17" s="18"/>
      <c r="I17" s="19"/>
      <c r="J17" s="20"/>
      <c r="K17" s="20" t="s">
        <v>147</v>
      </c>
      <c r="L17" s="20"/>
      <c r="M17" s="20"/>
      <c r="N17" s="11">
        <v>214</v>
      </c>
      <c r="O17" s="12" t="s">
        <v>148</v>
      </c>
      <c r="P17" s="24"/>
      <c r="Q17" s="24"/>
      <c r="R17" s="24"/>
      <c r="S17" s="24"/>
      <c r="X17" s="31"/>
      <c r="Y17" s="6" t="s">
        <v>149</v>
      </c>
      <c r="Z17" s="19"/>
      <c r="AA17" s="19" t="s">
        <v>150</v>
      </c>
      <c r="AB17" s="20"/>
      <c r="AC17" s="20"/>
      <c r="AD17" s="20"/>
      <c r="AE17" s="20"/>
      <c r="AF17" s="20"/>
      <c r="AG17" s="15" t="s">
        <v>151</v>
      </c>
      <c r="AH17" s="7"/>
      <c r="AI17" s="7"/>
      <c r="AJ17" s="25">
        <v>36</v>
      </c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5" x14ac:dyDescent="0.25">
      <c r="A18" s="22" t="s">
        <v>83</v>
      </c>
      <c r="B18" s="208"/>
      <c r="C18" s="209"/>
      <c r="D18" s="209"/>
      <c r="E18" s="210"/>
      <c r="F18" s="27" t="s">
        <v>84</v>
      </c>
      <c r="G18" s="28"/>
      <c r="H18" s="18"/>
      <c r="I18" s="3"/>
      <c r="J18" s="20"/>
      <c r="K18" s="20" t="s">
        <v>152</v>
      </c>
      <c r="L18" s="20"/>
      <c r="M18" s="20"/>
      <c r="N18" s="11">
        <v>215</v>
      </c>
      <c r="O18" s="12" t="s">
        <v>153</v>
      </c>
      <c r="P18" s="24"/>
      <c r="Q18" s="24"/>
      <c r="R18" s="24"/>
      <c r="S18" s="24"/>
      <c r="X18" s="31"/>
      <c r="Y18" s="6" t="s">
        <v>154</v>
      </c>
      <c r="Z18" s="19"/>
      <c r="AA18" s="19" t="s">
        <v>155</v>
      </c>
      <c r="AB18" s="20"/>
      <c r="AC18" s="20"/>
      <c r="AD18" s="20"/>
      <c r="AE18" s="20"/>
      <c r="AF18" s="20"/>
      <c r="AG18" s="15" t="s">
        <v>156</v>
      </c>
      <c r="AH18" s="7"/>
      <c r="AI18" s="7"/>
      <c r="AJ18" s="35">
        <v>37</v>
      </c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197" t="s">
        <v>157</v>
      </c>
      <c r="B19" s="198"/>
      <c r="C19" s="198"/>
      <c r="D19" s="198"/>
      <c r="E19" s="198"/>
      <c r="F19" s="198"/>
      <c r="G19" s="199"/>
      <c r="H19" s="18"/>
      <c r="I19" s="3"/>
      <c r="J19" s="20"/>
      <c r="K19" s="20"/>
      <c r="L19" s="20"/>
      <c r="M19" s="20"/>
      <c r="N19" s="11">
        <v>216</v>
      </c>
      <c r="O19" s="12" t="s">
        <v>158</v>
      </c>
      <c r="P19" s="24"/>
      <c r="Q19" s="24"/>
      <c r="R19" s="24"/>
      <c r="S19" s="24"/>
      <c r="X19" s="31"/>
      <c r="Y19" s="6" t="s">
        <v>159</v>
      </c>
      <c r="Z19" s="19"/>
      <c r="AA19" s="19" t="s">
        <v>160</v>
      </c>
      <c r="AB19" s="20"/>
      <c r="AC19" s="20"/>
      <c r="AD19" s="20"/>
      <c r="AE19" s="20"/>
      <c r="AF19" s="20"/>
      <c r="AG19" s="15" t="s">
        <v>161</v>
      </c>
      <c r="AH19" s="7"/>
      <c r="AI19" s="7"/>
      <c r="AJ19" s="25">
        <v>38</v>
      </c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5" x14ac:dyDescent="0.25">
      <c r="A20" s="22" t="s">
        <v>48</v>
      </c>
      <c r="B20" s="223"/>
      <c r="C20" s="224"/>
      <c r="D20" s="224"/>
      <c r="E20" s="225"/>
      <c r="F20" s="22" t="s">
        <v>49</v>
      </c>
      <c r="G20" s="23"/>
      <c r="H20" s="18"/>
      <c r="I20" s="3"/>
      <c r="J20" s="20"/>
      <c r="K20" s="20"/>
      <c r="L20" s="20"/>
      <c r="M20" s="20"/>
      <c r="N20" s="11">
        <v>220</v>
      </c>
      <c r="O20" s="30" t="s">
        <v>162</v>
      </c>
      <c r="P20" s="24"/>
      <c r="Q20" s="24"/>
      <c r="R20" s="24"/>
      <c r="S20" s="24"/>
      <c r="X20" s="31"/>
      <c r="Y20" s="6" t="s">
        <v>163</v>
      </c>
      <c r="Z20" s="3"/>
      <c r="AA20" s="3" t="s">
        <v>164</v>
      </c>
      <c r="AB20" s="20"/>
      <c r="AC20" s="20"/>
      <c r="AD20" s="20"/>
      <c r="AE20" s="20"/>
      <c r="AF20" s="20"/>
      <c r="AG20" s="15" t="s">
        <v>165</v>
      </c>
      <c r="AH20" s="7"/>
      <c r="AI20" s="7"/>
      <c r="AJ20" s="25">
        <v>39</v>
      </c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5" x14ac:dyDescent="0.25">
      <c r="A21" s="22" t="s">
        <v>62</v>
      </c>
      <c r="B21" s="204"/>
      <c r="C21" s="191"/>
      <c r="D21" s="191"/>
      <c r="E21" s="191"/>
      <c r="F21" s="191"/>
      <c r="G21" s="26"/>
      <c r="H21" s="18"/>
      <c r="I21" s="3"/>
      <c r="J21" s="20"/>
      <c r="K21" s="178" t="s">
        <v>3</v>
      </c>
      <c r="L21" s="20"/>
      <c r="M21" s="20"/>
      <c r="N21" s="11">
        <v>221</v>
      </c>
      <c r="O21" s="200" t="s">
        <v>166</v>
      </c>
      <c r="P21" s="194"/>
      <c r="Q21" s="194"/>
      <c r="R21" s="194"/>
      <c r="S21" s="194"/>
      <c r="X21" s="36"/>
      <c r="Y21" s="6" t="s">
        <v>167</v>
      </c>
      <c r="Z21" s="3"/>
      <c r="AA21" s="3" t="s">
        <v>168</v>
      </c>
      <c r="AB21" s="20"/>
      <c r="AC21" s="20"/>
      <c r="AD21" s="20"/>
      <c r="AE21" s="20"/>
      <c r="AF21" s="20"/>
      <c r="AG21" s="15" t="s">
        <v>169</v>
      </c>
      <c r="AH21" s="7"/>
      <c r="AI21" s="7"/>
      <c r="AJ21" s="25">
        <v>40</v>
      </c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5" x14ac:dyDescent="0.25">
      <c r="A22" s="22" t="s">
        <v>73</v>
      </c>
      <c r="B22" s="205"/>
      <c r="C22" s="206"/>
      <c r="D22" s="206"/>
      <c r="E22" s="206"/>
      <c r="F22" s="206"/>
      <c r="G22" s="207"/>
      <c r="H22" s="18"/>
      <c r="I22" s="3"/>
      <c r="J22" s="20"/>
      <c r="K22" s="19" t="s">
        <v>170</v>
      </c>
      <c r="L22" s="20"/>
      <c r="M22" s="20"/>
      <c r="N22" s="11">
        <v>222</v>
      </c>
      <c r="O22" s="12" t="s">
        <v>171</v>
      </c>
      <c r="P22" s="24"/>
      <c r="Q22" s="24"/>
      <c r="R22" s="24"/>
      <c r="S22" s="24"/>
      <c r="X22" s="31"/>
      <c r="Y22" s="37" t="s">
        <v>172</v>
      </c>
      <c r="Z22" s="19"/>
      <c r="AA22" s="19" t="s">
        <v>173</v>
      </c>
      <c r="AB22" s="20"/>
      <c r="AC22" s="20"/>
      <c r="AD22" s="20"/>
      <c r="AE22" s="20"/>
      <c r="AF22" s="20"/>
      <c r="AG22" s="15" t="s">
        <v>174</v>
      </c>
      <c r="AH22" s="7"/>
      <c r="AI22" s="7"/>
      <c r="AJ22" s="25">
        <v>41</v>
      </c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5" x14ac:dyDescent="0.25">
      <c r="A23" s="22" t="s">
        <v>83</v>
      </c>
      <c r="B23" s="208"/>
      <c r="C23" s="209"/>
      <c r="D23" s="209"/>
      <c r="E23" s="210"/>
      <c r="F23" s="27" t="s">
        <v>84</v>
      </c>
      <c r="G23" s="28"/>
      <c r="H23" s="18"/>
      <c r="I23" s="38"/>
      <c r="J23" s="20"/>
      <c r="K23" s="20"/>
      <c r="L23" s="20"/>
      <c r="M23" s="20"/>
      <c r="N23" s="11">
        <v>223</v>
      </c>
      <c r="O23" s="12" t="s">
        <v>175</v>
      </c>
      <c r="P23" s="24"/>
      <c r="Q23" s="24"/>
      <c r="R23" s="24"/>
      <c r="S23" s="24"/>
      <c r="X23" s="31"/>
      <c r="Y23" s="6" t="s">
        <v>176</v>
      </c>
      <c r="Z23" s="19"/>
      <c r="AA23" s="19" t="s">
        <v>69</v>
      </c>
      <c r="AB23" s="19"/>
      <c r="AC23" s="20"/>
      <c r="AD23" s="20"/>
      <c r="AE23" s="20"/>
      <c r="AF23" s="20"/>
      <c r="AG23" s="15" t="s">
        <v>177</v>
      </c>
      <c r="AH23" s="7"/>
      <c r="AI23" s="7"/>
      <c r="AJ23" s="25">
        <v>42</v>
      </c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x14ac:dyDescent="0.25">
      <c r="A24" s="211" t="s">
        <v>178</v>
      </c>
      <c r="B24" s="194"/>
      <c r="C24" s="194"/>
      <c r="D24" s="194"/>
      <c r="E24" s="194"/>
      <c r="F24" s="194"/>
      <c r="G24" s="194"/>
      <c r="I24" s="38"/>
      <c r="K24" s="182" t="s">
        <v>3</v>
      </c>
      <c r="N24" s="11">
        <v>224</v>
      </c>
      <c r="O24" s="12" t="s">
        <v>179</v>
      </c>
      <c r="P24" s="13"/>
      <c r="Q24" s="13"/>
      <c r="R24" s="13"/>
      <c r="S24" s="13"/>
      <c r="X24" s="39"/>
      <c r="Y24" s="6" t="s">
        <v>180</v>
      </c>
      <c r="Z24" s="3"/>
      <c r="AA24" s="3" t="s">
        <v>181</v>
      </c>
      <c r="AB24" s="7"/>
      <c r="AC24" s="7"/>
      <c r="AD24" s="7"/>
      <c r="AE24" s="7"/>
      <c r="AF24" s="7"/>
      <c r="AG24" s="15" t="s">
        <v>182</v>
      </c>
      <c r="AH24" s="7"/>
      <c r="AI24" s="7"/>
      <c r="AJ24" s="25">
        <v>48</v>
      </c>
      <c r="AK24" s="20"/>
      <c r="AL24" s="20"/>
    </row>
    <row r="25" spans="1:57" x14ac:dyDescent="0.25">
      <c r="A25" s="230" t="s">
        <v>183</v>
      </c>
      <c r="B25" s="231"/>
      <c r="C25" s="226" t="s">
        <v>3</v>
      </c>
      <c r="D25" s="227"/>
      <c r="E25" s="228"/>
      <c r="F25" s="40" t="s">
        <v>184</v>
      </c>
      <c r="G25" s="168" t="s">
        <v>3</v>
      </c>
      <c r="I25" s="41"/>
      <c r="K25" s="4" t="s">
        <v>520</v>
      </c>
      <c r="N25" s="11">
        <v>401</v>
      </c>
      <c r="O25" s="30" t="s">
        <v>186</v>
      </c>
      <c r="P25" s="13"/>
      <c r="Q25" s="13"/>
      <c r="R25" s="13"/>
      <c r="S25" s="13"/>
      <c r="X25" s="39"/>
      <c r="Y25" s="6" t="s">
        <v>187</v>
      </c>
      <c r="Z25" s="19"/>
      <c r="AA25" s="19" t="s">
        <v>188</v>
      </c>
      <c r="AB25" s="7"/>
      <c r="AC25" s="7"/>
      <c r="AD25" s="7"/>
      <c r="AE25" s="7"/>
      <c r="AF25" s="7"/>
      <c r="AG25" s="15"/>
      <c r="AH25" s="7"/>
      <c r="AI25" s="7"/>
      <c r="AJ25" s="7"/>
    </row>
    <row r="26" spans="1:57" x14ac:dyDescent="0.25">
      <c r="A26" s="232" t="s">
        <v>189</v>
      </c>
      <c r="B26" s="233"/>
      <c r="C26" s="234" t="s">
        <v>3</v>
      </c>
      <c r="D26" s="227"/>
      <c r="E26" s="228"/>
      <c r="F26" s="42" t="s">
        <v>190</v>
      </c>
      <c r="G26" s="169" t="s">
        <v>3</v>
      </c>
      <c r="I26" s="38"/>
      <c r="N26" s="11">
        <v>501</v>
      </c>
      <c r="O26" s="12" t="s">
        <v>191</v>
      </c>
      <c r="R26" s="13"/>
      <c r="S26" s="13"/>
      <c r="X26" s="39"/>
      <c r="Y26" s="6" t="s">
        <v>192</v>
      </c>
      <c r="Z26" s="3"/>
      <c r="AA26" s="3" t="s">
        <v>193</v>
      </c>
      <c r="AB26" s="7"/>
      <c r="AC26" s="7"/>
      <c r="AD26" s="7"/>
      <c r="AE26" s="7"/>
      <c r="AF26" s="7"/>
      <c r="AG26" s="15" t="s">
        <v>194</v>
      </c>
      <c r="AH26" s="7"/>
      <c r="AI26" s="7"/>
      <c r="AJ26" s="7"/>
    </row>
    <row r="27" spans="1:57" x14ac:dyDescent="0.25">
      <c r="A27" s="232" t="s">
        <v>195</v>
      </c>
      <c r="B27" s="233"/>
      <c r="C27" s="235" t="s">
        <v>3</v>
      </c>
      <c r="D27" s="236"/>
      <c r="E27" s="237"/>
      <c r="F27" s="43" t="s">
        <v>196</v>
      </c>
      <c r="G27" s="44" t="str">
        <f>IF(C25=I3, "YES", IF(C25=I2, "NO", IF(C25=I4, "YES", IF(COUNTIF(I5:I10, C25)&gt;0, "N/A", ""))))</f>
        <v/>
      </c>
      <c r="I27" s="45"/>
      <c r="N27" s="11">
        <v>502</v>
      </c>
      <c r="O27" s="12" t="s">
        <v>197</v>
      </c>
      <c r="P27" s="13"/>
      <c r="Q27" s="13"/>
      <c r="R27" s="13"/>
      <c r="S27" s="13"/>
      <c r="X27" s="39"/>
      <c r="Y27" s="6" t="s">
        <v>198</v>
      </c>
      <c r="Z27" s="3"/>
      <c r="AA27" s="3" t="s">
        <v>199</v>
      </c>
      <c r="AB27" s="7"/>
      <c r="AC27" s="7"/>
      <c r="AD27" s="7"/>
      <c r="AE27" s="7"/>
      <c r="AF27" s="7"/>
      <c r="AG27" s="15" t="s">
        <v>200</v>
      </c>
      <c r="AH27" s="7"/>
      <c r="AI27" s="7"/>
      <c r="AJ27" s="7"/>
    </row>
    <row r="28" spans="1:57" x14ac:dyDescent="0.25">
      <c r="A28" s="232" t="s">
        <v>201</v>
      </c>
      <c r="B28" s="233"/>
      <c r="C28" s="166" t="s">
        <v>3</v>
      </c>
      <c r="D28" s="229">
        <f>LOOKUP(C28,N1:O27)</f>
        <v>0</v>
      </c>
      <c r="E28" s="198"/>
      <c r="F28" s="198"/>
      <c r="G28" s="199"/>
      <c r="I28" s="46"/>
      <c r="N28" s="3" t="s">
        <v>3</v>
      </c>
      <c r="R28" s="13"/>
      <c r="S28" s="13"/>
      <c r="X28" s="39"/>
      <c r="Y28" s="6" t="s">
        <v>202</v>
      </c>
      <c r="Z28" s="3"/>
      <c r="AA28" s="3" t="s">
        <v>203</v>
      </c>
      <c r="AB28" s="7"/>
      <c r="AC28" s="7"/>
      <c r="AD28" s="7"/>
      <c r="AE28" s="7"/>
      <c r="AF28" s="7"/>
      <c r="AG28" s="15" t="s">
        <v>204</v>
      </c>
      <c r="AH28" s="7"/>
      <c r="AI28" s="7"/>
      <c r="AJ28" s="7"/>
    </row>
    <row r="29" spans="1:57" x14ac:dyDescent="0.25">
      <c r="A29" s="232" t="s">
        <v>205</v>
      </c>
      <c r="B29" s="233"/>
      <c r="C29" s="167" t="s">
        <v>3</v>
      </c>
      <c r="D29" s="229">
        <f>LOOKUP(C29,N28:O69)</f>
        <v>0</v>
      </c>
      <c r="E29" s="198"/>
      <c r="F29" s="198"/>
      <c r="G29" s="199"/>
      <c r="I29" s="46"/>
      <c r="N29" s="47">
        <v>601</v>
      </c>
      <c r="O29" s="48" t="s">
        <v>206</v>
      </c>
      <c r="P29" s="49"/>
      <c r="Q29" s="14"/>
      <c r="X29" s="7"/>
      <c r="Y29" s="6"/>
      <c r="Z29" s="3"/>
      <c r="AA29" s="3" t="s">
        <v>207</v>
      </c>
      <c r="AB29" s="7"/>
      <c r="AC29" s="7"/>
      <c r="AD29" s="7"/>
      <c r="AE29" s="7"/>
      <c r="AF29" s="7"/>
      <c r="AG29" s="15"/>
      <c r="AH29" s="7"/>
      <c r="AI29" s="7"/>
      <c r="AJ29" s="7"/>
    </row>
    <row r="30" spans="1:57" x14ac:dyDescent="0.25">
      <c r="A30" s="232" t="s">
        <v>208</v>
      </c>
      <c r="B30" s="233"/>
      <c r="C30" s="167" t="s">
        <v>3</v>
      </c>
      <c r="D30" s="229">
        <f>LOOKUP(C30,N1:O69)</f>
        <v>0</v>
      </c>
      <c r="E30" s="198"/>
      <c r="F30" s="198"/>
      <c r="G30" s="199"/>
      <c r="I30" s="3"/>
      <c r="N30" s="47">
        <v>602</v>
      </c>
      <c r="O30" s="200" t="s">
        <v>209</v>
      </c>
      <c r="P30" s="194"/>
      <c r="Q30" s="194"/>
      <c r="Y30" s="6" t="s">
        <v>210</v>
      </c>
      <c r="Z30" s="3"/>
      <c r="AA30" s="3" t="s">
        <v>211</v>
      </c>
      <c r="AD30" s="7"/>
      <c r="AE30" s="7"/>
      <c r="AF30" s="7"/>
      <c r="AG30" s="15" t="s">
        <v>212</v>
      </c>
      <c r="AH30" s="7"/>
      <c r="AI30" s="7"/>
      <c r="AJ30" s="7"/>
    </row>
    <row r="31" spans="1:57" ht="18" customHeight="1" x14ac:dyDescent="0.25">
      <c r="A31" s="232" t="s">
        <v>213</v>
      </c>
      <c r="B31" s="233"/>
      <c r="C31" s="50"/>
      <c r="D31" s="51"/>
      <c r="E31" s="52"/>
      <c r="F31" s="52"/>
      <c r="G31" s="53"/>
      <c r="I31" s="54"/>
      <c r="N31" s="47">
        <v>603</v>
      </c>
      <c r="O31" s="48" t="s">
        <v>214</v>
      </c>
      <c r="P31" s="49"/>
      <c r="Q31" s="21"/>
      <c r="Y31" s="6" t="s">
        <v>215</v>
      </c>
      <c r="Z31" s="3"/>
      <c r="AA31" s="3" t="s">
        <v>216</v>
      </c>
      <c r="AD31" s="7"/>
      <c r="AE31" s="7"/>
      <c r="AF31" s="7"/>
      <c r="AG31" s="15" t="s">
        <v>217</v>
      </c>
      <c r="AH31" s="7"/>
      <c r="AI31" s="7"/>
      <c r="AJ31" s="7"/>
    </row>
    <row r="32" spans="1:57" ht="15" x14ac:dyDescent="0.25">
      <c r="N32" s="47">
        <v>604</v>
      </c>
      <c r="O32" s="200" t="s">
        <v>218</v>
      </c>
      <c r="P32" s="194"/>
      <c r="Q32" s="194"/>
      <c r="Y32" s="6" t="s">
        <v>219</v>
      </c>
      <c r="Z32" s="3"/>
      <c r="AA32" s="3" t="s">
        <v>220</v>
      </c>
      <c r="AD32" s="7"/>
      <c r="AE32" s="7"/>
      <c r="AF32" s="7"/>
      <c r="AG32" s="15" t="s">
        <v>221</v>
      </c>
      <c r="AH32" s="7"/>
      <c r="AI32" s="7"/>
      <c r="AJ32" s="7"/>
    </row>
    <row r="33" spans="1:36" ht="18.75" x14ac:dyDescent="0.25">
      <c r="A33" s="55" t="s">
        <v>222</v>
      </c>
      <c r="B33" s="250"/>
      <c r="C33" s="251"/>
      <c r="D33" s="251"/>
      <c r="E33" s="222"/>
      <c r="F33" s="252" t="s">
        <v>223</v>
      </c>
      <c r="G33" s="196"/>
      <c r="N33" s="47">
        <v>605</v>
      </c>
      <c r="O33" s="48" t="s">
        <v>224</v>
      </c>
      <c r="P33" s="49"/>
      <c r="Q33" s="21"/>
      <c r="Y33" s="6" t="s">
        <v>225</v>
      </c>
      <c r="Z33" s="3"/>
      <c r="AA33" s="3" t="s">
        <v>226</v>
      </c>
      <c r="AD33" s="7"/>
      <c r="AE33" s="7"/>
      <c r="AF33" s="7"/>
      <c r="AG33" s="15" t="s">
        <v>227</v>
      </c>
      <c r="AH33" s="7"/>
      <c r="AI33" s="7"/>
      <c r="AJ33" s="7"/>
    </row>
    <row r="34" spans="1:36" ht="25.5" x14ac:dyDescent="0.25">
      <c r="A34" s="253" t="s">
        <v>228</v>
      </c>
      <c r="B34" s="255"/>
      <c r="C34" s="224"/>
      <c r="D34" s="224"/>
      <c r="E34" s="224"/>
      <c r="F34" s="56" t="s">
        <v>229</v>
      </c>
      <c r="G34" s="57"/>
      <c r="N34" s="47">
        <v>606</v>
      </c>
      <c r="O34" s="48" t="s">
        <v>230</v>
      </c>
      <c r="P34" s="49"/>
      <c r="Q34" s="21"/>
      <c r="Y34" s="6" t="s">
        <v>231</v>
      </c>
      <c r="AD34" s="7"/>
      <c r="AE34" s="7"/>
      <c r="AF34" s="7"/>
      <c r="AG34" s="15" t="s">
        <v>232</v>
      </c>
      <c r="AH34" s="7"/>
      <c r="AI34" s="7"/>
      <c r="AJ34" s="7"/>
    </row>
    <row r="35" spans="1:36" ht="15" x14ac:dyDescent="0.25">
      <c r="A35" s="254"/>
      <c r="B35" s="191"/>
      <c r="C35" s="191"/>
      <c r="D35" s="191"/>
      <c r="E35" s="191"/>
      <c r="F35" s="58"/>
      <c r="G35" s="57"/>
      <c r="N35" s="47">
        <v>607</v>
      </c>
      <c r="O35" s="48" t="s">
        <v>233</v>
      </c>
      <c r="P35" s="49"/>
      <c r="Q35" s="21"/>
      <c r="Y35" s="6" t="s">
        <v>234</v>
      </c>
      <c r="AD35" s="7"/>
      <c r="AE35" s="7"/>
      <c r="AF35" s="7"/>
      <c r="AG35" s="15" t="s">
        <v>235</v>
      </c>
      <c r="AH35" s="7"/>
      <c r="AI35" s="7"/>
      <c r="AJ35" s="7"/>
    </row>
    <row r="36" spans="1:36" ht="15" x14ac:dyDescent="0.25">
      <c r="A36" s="274" t="s">
        <v>519</v>
      </c>
      <c r="B36" s="256"/>
      <c r="C36" s="188"/>
      <c r="D36" s="188"/>
      <c r="E36" s="189"/>
      <c r="F36" s="58"/>
      <c r="G36" s="59"/>
      <c r="N36" s="47">
        <v>609</v>
      </c>
      <c r="O36" s="48" t="s">
        <v>236</v>
      </c>
      <c r="P36" s="49"/>
      <c r="Q36" s="21"/>
      <c r="Y36" s="6" t="s">
        <v>237</v>
      </c>
      <c r="AD36" s="7"/>
      <c r="AE36" s="7"/>
      <c r="AF36" s="7"/>
      <c r="AG36" s="15" t="s">
        <v>238</v>
      </c>
      <c r="AH36" s="7"/>
      <c r="AI36" s="7"/>
      <c r="AJ36" s="7"/>
    </row>
    <row r="37" spans="1:36" ht="15" x14ac:dyDescent="0.25">
      <c r="A37" s="254"/>
      <c r="B37" s="190"/>
      <c r="C37" s="191"/>
      <c r="D37" s="191"/>
      <c r="E37" s="192"/>
      <c r="F37" s="60"/>
      <c r="G37" s="61"/>
      <c r="N37" s="62">
        <v>611</v>
      </c>
      <c r="O37" s="63" t="s">
        <v>239</v>
      </c>
      <c r="P37" s="64"/>
      <c r="Q37" s="31"/>
      <c r="Y37" s="6" t="s">
        <v>240</v>
      </c>
      <c r="AD37" s="7"/>
      <c r="AE37" s="7"/>
      <c r="AF37" s="7"/>
      <c r="AG37" s="15" t="s">
        <v>241</v>
      </c>
      <c r="AH37" s="7"/>
      <c r="AI37" s="7"/>
      <c r="AJ37" s="7"/>
    </row>
    <row r="38" spans="1:36" ht="15" x14ac:dyDescent="0.25">
      <c r="A38" s="65"/>
      <c r="B38" s="257"/>
      <c r="C38" s="194"/>
      <c r="D38" s="194"/>
      <c r="E38" s="248"/>
      <c r="F38" s="60"/>
      <c r="G38" s="66"/>
      <c r="N38" s="62">
        <v>612</v>
      </c>
      <c r="O38" s="63" t="s">
        <v>242</v>
      </c>
      <c r="P38" s="64"/>
      <c r="Q38" s="31"/>
      <c r="Y38" s="6" t="s">
        <v>243</v>
      </c>
      <c r="AD38" s="7"/>
      <c r="AE38" s="7"/>
      <c r="AF38" s="7"/>
      <c r="AG38" s="15" t="s">
        <v>244</v>
      </c>
      <c r="AH38" s="7"/>
      <c r="AI38" s="7"/>
      <c r="AJ38" s="7"/>
    </row>
    <row r="39" spans="1:36" ht="15" x14ac:dyDescent="0.25">
      <c r="A39" s="67"/>
      <c r="B39" s="258"/>
      <c r="C39" s="191"/>
      <c r="D39" s="191"/>
      <c r="E39" s="192"/>
      <c r="F39" s="68"/>
      <c r="G39" s="69"/>
      <c r="N39" s="62">
        <v>701</v>
      </c>
      <c r="O39" s="63" t="s">
        <v>245</v>
      </c>
      <c r="P39" s="64"/>
      <c r="Q39" s="31"/>
      <c r="Y39" s="6" t="s">
        <v>246</v>
      </c>
      <c r="AD39" s="7"/>
      <c r="AE39" s="7"/>
      <c r="AF39" s="7"/>
      <c r="AG39" s="15" t="s">
        <v>247</v>
      </c>
      <c r="AH39" s="7"/>
      <c r="AI39" s="7"/>
      <c r="AJ39" s="7"/>
    </row>
    <row r="40" spans="1:36" ht="15" x14ac:dyDescent="0.25">
      <c r="A40" s="70" t="s">
        <v>248</v>
      </c>
      <c r="B40" s="259" t="b">
        <f>IF(G25=L3,"YOU HAVE SELECTED THIS PRODUCT AS HAVING PERFORMANCE CLAIMS. PLEASE SPECIFY CLAIM.",IF(G25=L2,"YOU HAVE SELECTED THIS PRODUCT AS NOT HAVING PERFORMANCE CLAIMS. PLEASE VERIFY"))</f>
        <v>0</v>
      </c>
      <c r="C40" s="251"/>
      <c r="D40" s="251"/>
      <c r="E40" s="251"/>
      <c r="F40" s="251"/>
      <c r="G40" s="222"/>
      <c r="N40" s="62"/>
      <c r="O40" s="63"/>
      <c r="P40" s="64"/>
      <c r="Q40" s="31"/>
      <c r="Y40" s="6" t="s">
        <v>249</v>
      </c>
      <c r="AD40" s="7"/>
      <c r="AE40" s="7"/>
      <c r="AF40" s="7"/>
      <c r="AG40" s="15" t="s">
        <v>250</v>
      </c>
      <c r="AH40" s="7"/>
      <c r="AI40" s="7"/>
      <c r="AJ40" s="7"/>
    </row>
    <row r="41" spans="1:36" x14ac:dyDescent="0.25">
      <c r="A41" s="261" t="s">
        <v>251</v>
      </c>
      <c r="B41" s="191"/>
      <c r="C41" s="282"/>
      <c r="D41" s="282"/>
      <c r="E41" s="191"/>
      <c r="F41" s="191"/>
      <c r="G41" s="192"/>
      <c r="N41" s="62">
        <v>702</v>
      </c>
      <c r="O41" s="63" t="s">
        <v>252</v>
      </c>
      <c r="P41" s="64"/>
      <c r="Q41" s="31"/>
      <c r="Y41" s="6" t="s">
        <v>253</v>
      </c>
      <c r="AD41" s="7"/>
      <c r="AE41" s="7"/>
      <c r="AF41" s="7"/>
      <c r="AG41" s="15" t="s">
        <v>254</v>
      </c>
      <c r="AH41" s="7"/>
      <c r="AI41" s="7"/>
      <c r="AJ41" s="7"/>
    </row>
    <row r="42" spans="1:36" ht="15" x14ac:dyDescent="0.25">
      <c r="A42" s="71" t="s">
        <v>255</v>
      </c>
      <c r="C42" s="283" t="s">
        <v>256</v>
      </c>
      <c r="D42" s="284" t="str">
        <f>IF(C25=I4,"1000",IF(C25=I3,"1000","401"))</f>
        <v>401</v>
      </c>
      <c r="N42" s="62">
        <v>703</v>
      </c>
      <c r="O42" s="63" t="s">
        <v>257</v>
      </c>
      <c r="P42" s="64"/>
      <c r="Q42" s="31"/>
      <c r="Y42" s="6" t="s">
        <v>258</v>
      </c>
      <c r="AD42" s="7"/>
      <c r="AE42" s="7"/>
      <c r="AF42" s="7"/>
      <c r="AG42" s="15" t="s">
        <v>259</v>
      </c>
      <c r="AH42" s="7"/>
      <c r="AI42" s="7"/>
      <c r="AJ42" s="7"/>
    </row>
    <row r="43" spans="1:36" ht="15" x14ac:dyDescent="0.25">
      <c r="A43" s="4"/>
      <c r="B43" s="4"/>
      <c r="C43" s="4"/>
      <c r="D43" s="4"/>
      <c r="E43" s="4"/>
      <c r="F43" s="4"/>
      <c r="N43" s="62">
        <v>801</v>
      </c>
      <c r="O43" s="63" t="s">
        <v>260</v>
      </c>
      <c r="P43" s="64"/>
      <c r="Q43" s="31"/>
      <c r="Y43" s="6" t="s">
        <v>261</v>
      </c>
      <c r="AD43" s="7"/>
      <c r="AE43" s="7"/>
      <c r="AF43" s="7"/>
      <c r="AG43" s="15" t="s">
        <v>262</v>
      </c>
      <c r="AH43" s="7"/>
      <c r="AI43" s="7"/>
      <c r="AJ43" s="7"/>
    </row>
    <row r="44" spans="1:36" thickBot="1" x14ac:dyDescent="0.3">
      <c r="A44" s="280" t="s">
        <v>263</v>
      </c>
      <c r="B44" s="281" t="s">
        <v>225</v>
      </c>
      <c r="C44" s="280" t="s">
        <v>264</v>
      </c>
      <c r="D44" s="281" t="s">
        <v>225</v>
      </c>
      <c r="E44" s="280" t="s">
        <v>265</v>
      </c>
      <c r="F44" s="281" t="s">
        <v>225</v>
      </c>
      <c r="N44" s="62">
        <v>802</v>
      </c>
      <c r="O44" s="63" t="s">
        <v>266</v>
      </c>
      <c r="P44" s="64"/>
      <c r="Q44" s="31"/>
      <c r="Y44" s="6" t="s">
        <v>267</v>
      </c>
      <c r="AD44" s="7"/>
      <c r="AE44" s="7"/>
      <c r="AF44" s="7"/>
      <c r="AG44" s="15" t="s">
        <v>268</v>
      </c>
      <c r="AH44" s="7"/>
      <c r="AI44" s="7"/>
      <c r="AJ44" s="7"/>
    </row>
    <row r="45" spans="1:36" thickBot="1" x14ac:dyDescent="0.3">
      <c r="A45" s="279" t="s">
        <v>269</v>
      </c>
      <c r="B45" s="251"/>
      <c r="C45" s="251"/>
      <c r="D45" s="251"/>
      <c r="E45" s="251"/>
      <c r="F45" s="251"/>
      <c r="G45" s="199"/>
      <c r="N45" s="62">
        <v>803</v>
      </c>
      <c r="O45" s="63" t="s">
        <v>270</v>
      </c>
      <c r="P45" s="64"/>
      <c r="Q45" s="31"/>
      <c r="Y45" s="32" t="s">
        <v>271</v>
      </c>
      <c r="AD45" s="7"/>
      <c r="AE45" s="7"/>
      <c r="AF45" s="7"/>
      <c r="AG45" s="15" t="s">
        <v>272</v>
      </c>
      <c r="AH45" s="7"/>
      <c r="AI45" s="7"/>
      <c r="AJ45" s="7"/>
    </row>
    <row r="46" spans="1:36" ht="26.25" thickBot="1" x14ac:dyDescent="0.3">
      <c r="A46" s="278" t="s">
        <v>273</v>
      </c>
      <c r="B46" s="262"/>
      <c r="C46" s="198"/>
      <c r="D46" s="198"/>
      <c r="E46" s="198"/>
      <c r="F46" s="198"/>
      <c r="G46" s="199"/>
      <c r="N46" s="62">
        <v>804</v>
      </c>
      <c r="O46" s="63" t="s">
        <v>274</v>
      </c>
      <c r="P46" s="64"/>
      <c r="Q46" s="31"/>
      <c r="Y46" s="6" t="s">
        <v>275</v>
      </c>
      <c r="AD46" s="7"/>
      <c r="AE46" s="7"/>
      <c r="AF46" s="7"/>
      <c r="AG46" s="15" t="s">
        <v>276</v>
      </c>
      <c r="AH46" s="7"/>
      <c r="AI46" s="7"/>
      <c r="AJ46" s="7"/>
    </row>
    <row r="47" spans="1:36" x14ac:dyDescent="0.25">
      <c r="A47" s="269" t="s">
        <v>277</v>
      </c>
      <c r="B47" s="206"/>
      <c r="C47" s="206"/>
      <c r="D47" s="206"/>
      <c r="E47" s="206"/>
      <c r="F47" s="206"/>
      <c r="G47" s="196"/>
      <c r="N47" s="62">
        <v>901</v>
      </c>
      <c r="O47" s="63" t="s">
        <v>278</v>
      </c>
      <c r="P47" s="64"/>
      <c r="Q47" s="31"/>
      <c r="Y47" s="6" t="s">
        <v>279</v>
      </c>
      <c r="AD47" s="7"/>
      <c r="AE47" s="7"/>
      <c r="AF47" s="7"/>
      <c r="AG47" s="15" t="s">
        <v>280</v>
      </c>
      <c r="AH47" s="7"/>
      <c r="AI47" s="7"/>
      <c r="AJ47" s="7"/>
    </row>
    <row r="48" spans="1:36" ht="15" x14ac:dyDescent="0.25">
      <c r="A48" s="72"/>
      <c r="B48" s="73" t="s">
        <v>281</v>
      </c>
      <c r="C48" s="73" t="s">
        <v>282</v>
      </c>
      <c r="D48" s="270" t="s">
        <v>283</v>
      </c>
      <c r="E48" s="183" t="s">
        <v>3</v>
      </c>
      <c r="F48" s="172" t="s">
        <v>3</v>
      </c>
      <c r="G48" s="173" t="s">
        <v>3</v>
      </c>
      <c r="N48" s="62">
        <v>902</v>
      </c>
      <c r="O48" s="63" t="s">
        <v>284</v>
      </c>
      <c r="P48" s="64"/>
      <c r="Q48" s="31"/>
      <c r="Y48" s="32" t="s">
        <v>285</v>
      </c>
      <c r="AD48" s="7"/>
      <c r="AE48" s="7"/>
      <c r="AF48" s="7"/>
      <c r="AG48" s="15" t="s">
        <v>286</v>
      </c>
      <c r="AH48" s="7"/>
      <c r="AI48" s="7"/>
      <c r="AJ48" s="7"/>
    </row>
    <row r="49" spans="1:36" ht="15" x14ac:dyDescent="0.25">
      <c r="A49" s="74" t="s">
        <v>287</v>
      </c>
      <c r="B49" s="173" t="s">
        <v>3</v>
      </c>
      <c r="C49" s="173" t="s">
        <v>3</v>
      </c>
      <c r="D49" s="271"/>
      <c r="E49" s="75"/>
      <c r="F49" s="75"/>
      <c r="G49" s="75"/>
      <c r="N49" s="62">
        <v>905</v>
      </c>
      <c r="O49" s="63" t="s">
        <v>288</v>
      </c>
      <c r="P49" s="64"/>
      <c r="Q49" s="31"/>
      <c r="Y49" s="32" t="s">
        <v>289</v>
      </c>
      <c r="AD49" s="7"/>
      <c r="AE49" s="7"/>
      <c r="AF49" s="7"/>
      <c r="AG49" s="15" t="s">
        <v>290</v>
      </c>
      <c r="AH49" s="7"/>
      <c r="AI49" s="7"/>
      <c r="AJ49" s="7"/>
    </row>
    <row r="50" spans="1:36" ht="15" x14ac:dyDescent="0.25">
      <c r="A50" s="76" t="s">
        <v>291</v>
      </c>
      <c r="B50" s="177" t="s">
        <v>3</v>
      </c>
      <c r="C50" s="172" t="s">
        <v>3</v>
      </c>
      <c r="D50" s="180" t="s">
        <v>292</v>
      </c>
      <c r="E50" s="75"/>
      <c r="F50" s="75"/>
      <c r="G50" s="75"/>
      <c r="N50" s="62">
        <v>906</v>
      </c>
      <c r="O50" s="63" t="s">
        <v>293</v>
      </c>
      <c r="P50" s="64"/>
      <c r="Q50" s="31"/>
      <c r="Y50" s="32" t="s">
        <v>294</v>
      </c>
      <c r="AD50" s="7"/>
      <c r="AE50" s="7"/>
      <c r="AF50" s="7"/>
      <c r="AG50" s="15" t="s">
        <v>295</v>
      </c>
      <c r="AH50" s="7"/>
      <c r="AI50" s="7"/>
      <c r="AJ50" s="7"/>
    </row>
    <row r="51" spans="1:36" ht="15" x14ac:dyDescent="0.25">
      <c r="A51" s="77" t="s">
        <v>296</v>
      </c>
      <c r="B51" s="78"/>
      <c r="C51" s="79"/>
      <c r="D51" s="180" t="s">
        <v>297</v>
      </c>
      <c r="E51" s="75"/>
      <c r="F51" s="75"/>
      <c r="G51" s="75"/>
      <c r="N51" s="62">
        <v>907</v>
      </c>
      <c r="O51" s="63" t="s">
        <v>298</v>
      </c>
      <c r="P51" s="64"/>
      <c r="Q51" s="31"/>
      <c r="Y51" s="6" t="s">
        <v>299</v>
      </c>
      <c r="AD51" s="7"/>
      <c r="AE51" s="7"/>
      <c r="AF51" s="7"/>
      <c r="AG51" s="15" t="s">
        <v>300</v>
      </c>
      <c r="AH51" s="7"/>
      <c r="AI51" s="7"/>
      <c r="AJ51" s="7"/>
    </row>
    <row r="52" spans="1:36" ht="15" x14ac:dyDescent="0.25">
      <c r="A52" s="77" t="s">
        <v>301</v>
      </c>
      <c r="B52" s="75"/>
      <c r="C52" s="75"/>
      <c r="D52" s="180" t="s">
        <v>302</v>
      </c>
      <c r="E52" s="75"/>
      <c r="F52" s="75"/>
      <c r="G52" s="75"/>
      <c r="N52" s="62">
        <v>908</v>
      </c>
      <c r="O52" s="63" t="s">
        <v>303</v>
      </c>
      <c r="P52" s="64"/>
      <c r="Q52" s="31"/>
      <c r="Y52" s="6" t="s">
        <v>304</v>
      </c>
      <c r="AD52" s="7"/>
      <c r="AE52" s="7"/>
      <c r="AF52" s="7"/>
      <c r="AG52" s="15" t="s">
        <v>305</v>
      </c>
      <c r="AH52" s="7"/>
      <c r="AI52" s="7"/>
      <c r="AJ52" s="7"/>
    </row>
    <row r="53" spans="1:36" ht="15" x14ac:dyDescent="0.25">
      <c r="A53" s="77" t="s">
        <v>306</v>
      </c>
      <c r="B53" s="75"/>
      <c r="C53" s="75"/>
      <c r="D53" s="180" t="s">
        <v>307</v>
      </c>
      <c r="E53" s="75"/>
      <c r="F53" s="75"/>
      <c r="G53" s="75"/>
      <c r="N53" s="62">
        <v>909</v>
      </c>
      <c r="O53" s="63" t="s">
        <v>308</v>
      </c>
      <c r="P53" s="64"/>
      <c r="Q53" s="31"/>
      <c r="Y53" s="6" t="s">
        <v>309</v>
      </c>
      <c r="AD53" s="7"/>
      <c r="AE53" s="7"/>
      <c r="AF53" s="7"/>
      <c r="AG53" s="15" t="s">
        <v>310</v>
      </c>
      <c r="AH53" s="7"/>
      <c r="AI53" s="7"/>
      <c r="AJ53" s="7"/>
    </row>
    <row r="54" spans="1:36" ht="15" x14ac:dyDescent="0.25">
      <c r="A54" s="77" t="s">
        <v>311</v>
      </c>
      <c r="B54" s="75"/>
      <c r="C54" s="75"/>
      <c r="D54" s="180" t="s">
        <v>312</v>
      </c>
      <c r="E54" s="75"/>
      <c r="F54" s="75"/>
      <c r="G54" s="75"/>
      <c r="N54" s="62">
        <v>910</v>
      </c>
      <c r="O54" s="63" t="s">
        <v>313</v>
      </c>
      <c r="P54" s="49"/>
      <c r="Q54" s="36"/>
      <c r="Y54" s="80" t="s">
        <v>314</v>
      </c>
      <c r="AD54" s="7"/>
      <c r="AE54" s="7"/>
      <c r="AF54" s="7"/>
      <c r="AG54" s="15" t="s">
        <v>315</v>
      </c>
      <c r="AH54" s="7"/>
      <c r="AI54" s="7"/>
      <c r="AJ54" s="7"/>
    </row>
    <row r="55" spans="1:36" ht="15" x14ac:dyDescent="0.25">
      <c r="A55" s="179" t="s">
        <v>316</v>
      </c>
      <c r="B55" s="171" t="s">
        <v>3</v>
      </c>
      <c r="C55" s="75"/>
      <c r="D55" s="180" t="s">
        <v>513</v>
      </c>
      <c r="E55" s="75"/>
      <c r="F55" s="75"/>
      <c r="G55" s="75"/>
      <c r="N55" s="62">
        <v>911</v>
      </c>
      <c r="O55" s="63" t="s">
        <v>317</v>
      </c>
      <c r="P55" s="64"/>
      <c r="Q55" s="31"/>
      <c r="Y55" s="6" t="s">
        <v>318</v>
      </c>
      <c r="AG55" s="15"/>
    </row>
    <row r="56" spans="1:36" ht="30" customHeight="1" x14ac:dyDescent="0.25">
      <c r="A56" s="81" t="s">
        <v>319</v>
      </c>
      <c r="B56" s="75"/>
      <c r="C56" s="75"/>
      <c r="D56" s="180" t="s">
        <v>320</v>
      </c>
      <c r="E56" s="75"/>
      <c r="F56" s="75"/>
      <c r="G56" s="75"/>
      <c r="N56" s="62">
        <v>912</v>
      </c>
      <c r="O56" s="63" t="s">
        <v>321</v>
      </c>
      <c r="P56" s="64"/>
      <c r="Q56" s="31"/>
      <c r="Y56" s="6" t="s">
        <v>322</v>
      </c>
      <c r="AG56" s="15" t="s">
        <v>323</v>
      </c>
    </row>
    <row r="57" spans="1:36" ht="15" x14ac:dyDescent="0.25">
      <c r="A57" s="77" t="s">
        <v>324</v>
      </c>
      <c r="B57" s="75"/>
      <c r="C57" s="75"/>
      <c r="D57" s="180" t="s">
        <v>325</v>
      </c>
      <c r="E57" s="75"/>
      <c r="F57" s="75"/>
      <c r="G57" s="75"/>
      <c r="N57" s="62">
        <v>913</v>
      </c>
      <c r="O57" s="63" t="s">
        <v>326</v>
      </c>
      <c r="P57" s="64"/>
      <c r="Q57" s="39"/>
      <c r="Y57" s="6" t="s">
        <v>327</v>
      </c>
      <c r="AG57" s="15" t="s">
        <v>328</v>
      </c>
    </row>
    <row r="58" spans="1:36" ht="15" x14ac:dyDescent="0.25">
      <c r="A58" s="77" t="s">
        <v>329</v>
      </c>
      <c r="B58" s="75"/>
      <c r="C58" s="75"/>
      <c r="D58" s="180" t="s">
        <v>330</v>
      </c>
      <c r="E58" s="75"/>
      <c r="F58" s="75"/>
      <c r="G58" s="75"/>
      <c r="N58" s="62">
        <v>914</v>
      </c>
      <c r="O58" s="63" t="s">
        <v>331</v>
      </c>
      <c r="P58" s="64"/>
      <c r="Q58" s="39"/>
      <c r="Y58" s="6" t="s">
        <v>332</v>
      </c>
      <c r="AG58" s="15" t="s">
        <v>333</v>
      </c>
    </row>
    <row r="59" spans="1:36" ht="15" x14ac:dyDescent="0.25">
      <c r="A59" s="77" t="s">
        <v>334</v>
      </c>
      <c r="B59" s="75"/>
      <c r="C59" s="75"/>
      <c r="D59" s="180" t="s">
        <v>335</v>
      </c>
      <c r="E59" s="75"/>
      <c r="F59" s="82"/>
      <c r="G59" s="75"/>
      <c r="N59" s="62">
        <v>916</v>
      </c>
      <c r="O59" s="63" t="s">
        <v>336</v>
      </c>
      <c r="P59" s="64"/>
      <c r="Q59" s="39"/>
      <c r="AG59" s="15" t="s">
        <v>337</v>
      </c>
    </row>
    <row r="60" spans="1:36" ht="15" x14ac:dyDescent="0.25">
      <c r="A60" s="77" t="s">
        <v>338</v>
      </c>
      <c r="B60" s="75"/>
      <c r="C60" s="75"/>
      <c r="D60" s="180" t="s">
        <v>339</v>
      </c>
      <c r="E60" s="75"/>
      <c r="F60" s="171" t="s">
        <v>3</v>
      </c>
      <c r="G60" s="75"/>
      <c r="N60" s="62">
        <v>1000</v>
      </c>
      <c r="O60" s="63" t="s">
        <v>340</v>
      </c>
      <c r="P60" s="64"/>
      <c r="Q60" s="39"/>
      <c r="AG60" s="15" t="s">
        <v>341</v>
      </c>
    </row>
    <row r="61" spans="1:36" ht="15" x14ac:dyDescent="0.25">
      <c r="A61" s="77" t="s">
        <v>342</v>
      </c>
      <c r="B61" s="75"/>
      <c r="C61" s="75"/>
      <c r="D61" s="180" t="s">
        <v>343</v>
      </c>
      <c r="E61" s="75"/>
      <c r="F61" s="75"/>
      <c r="G61" s="75"/>
      <c r="N61" s="62">
        <v>1101</v>
      </c>
      <c r="O61" s="63" t="s">
        <v>344</v>
      </c>
      <c r="P61" s="64"/>
      <c r="Q61" s="39"/>
      <c r="AG61" s="15" t="s">
        <v>345</v>
      </c>
    </row>
    <row r="62" spans="1:36" ht="15" x14ac:dyDescent="0.25">
      <c r="A62" s="77" t="s">
        <v>346</v>
      </c>
      <c r="B62" s="170" t="s">
        <v>3</v>
      </c>
      <c r="C62" s="75"/>
      <c r="D62" s="180" t="s">
        <v>347</v>
      </c>
      <c r="E62" s="75"/>
      <c r="F62" s="75"/>
      <c r="G62" s="75"/>
      <c r="N62" s="62">
        <v>1102</v>
      </c>
      <c r="O62" s="63" t="s">
        <v>348</v>
      </c>
      <c r="P62" s="64"/>
      <c r="Q62" s="7"/>
      <c r="AG62" s="15" t="s">
        <v>349</v>
      </c>
    </row>
    <row r="63" spans="1:36" ht="12.75" x14ac:dyDescent="0.2">
      <c r="A63" s="77" t="s">
        <v>350</v>
      </c>
      <c r="B63" s="83" t="s">
        <v>3</v>
      </c>
      <c r="C63" s="84"/>
      <c r="D63" s="263" t="s">
        <v>351</v>
      </c>
      <c r="E63" s="85"/>
      <c r="F63" s="75"/>
      <c r="G63" s="75"/>
      <c r="N63" s="62">
        <v>1103</v>
      </c>
      <c r="O63" s="63" t="s">
        <v>352</v>
      </c>
      <c r="P63" s="64"/>
      <c r="AG63" s="15" t="s">
        <v>353</v>
      </c>
    </row>
    <row r="64" spans="1:36" ht="25.5" x14ac:dyDescent="0.2">
      <c r="A64" s="86" t="s">
        <v>354</v>
      </c>
      <c r="B64" s="83" t="s">
        <v>3</v>
      </c>
      <c r="C64" s="84"/>
      <c r="D64" s="264"/>
      <c r="E64" s="85"/>
      <c r="F64" s="75"/>
      <c r="G64" s="75"/>
      <c r="N64" s="62">
        <v>1104</v>
      </c>
      <c r="O64" s="63" t="s">
        <v>355</v>
      </c>
      <c r="P64" s="64"/>
      <c r="AG64" s="15" t="s">
        <v>356</v>
      </c>
    </row>
    <row r="65" spans="1:33" ht="12.75" x14ac:dyDescent="0.2">
      <c r="A65" s="87" t="s">
        <v>357</v>
      </c>
      <c r="B65" s="174" t="s">
        <v>3</v>
      </c>
      <c r="C65" s="84"/>
      <c r="D65" s="181" t="s">
        <v>511</v>
      </c>
      <c r="E65" s="85"/>
      <c r="F65" s="75"/>
      <c r="G65" s="75"/>
      <c r="P65" s="64"/>
      <c r="AG65" s="15"/>
    </row>
    <row r="66" spans="1:33" ht="25.5" x14ac:dyDescent="0.2">
      <c r="A66" s="88" t="s">
        <v>358</v>
      </c>
      <c r="B66" s="184" t="s">
        <v>3</v>
      </c>
      <c r="C66" s="75"/>
      <c r="D66" s="181" t="s">
        <v>512</v>
      </c>
      <c r="E66" s="75"/>
      <c r="F66" s="75"/>
      <c r="G66" s="75"/>
      <c r="P66" s="64"/>
      <c r="AG66" s="15" t="s">
        <v>359</v>
      </c>
    </row>
    <row r="67" spans="1:33" ht="12.75" x14ac:dyDescent="0.2">
      <c r="A67" s="88" t="s">
        <v>360</v>
      </c>
      <c r="B67" s="185"/>
      <c r="C67" s="89"/>
      <c r="D67" s="89"/>
      <c r="E67" s="89"/>
      <c r="F67" s="89"/>
      <c r="G67" s="89"/>
      <c r="P67" s="15"/>
      <c r="AG67" s="15" t="s">
        <v>361</v>
      </c>
    </row>
    <row r="68" spans="1:33" ht="12.75" x14ac:dyDescent="0.2">
      <c r="A68" s="265" t="s">
        <v>362</v>
      </c>
      <c r="B68" s="90" t="s">
        <v>363</v>
      </c>
      <c r="C68" s="91" t="s">
        <v>364</v>
      </c>
      <c r="D68" s="91" t="s">
        <v>365</v>
      </c>
      <c r="E68" s="89"/>
      <c r="F68" s="89"/>
      <c r="G68" s="89"/>
      <c r="P68" s="64"/>
      <c r="AG68" s="15" t="s">
        <v>366</v>
      </c>
    </row>
    <row r="69" spans="1:33" ht="12.75" x14ac:dyDescent="0.2">
      <c r="A69" s="266"/>
      <c r="B69" s="90" t="s">
        <v>367</v>
      </c>
      <c r="C69" s="91" t="s">
        <v>368</v>
      </c>
      <c r="D69" s="91" t="s">
        <v>369</v>
      </c>
      <c r="E69" s="92"/>
      <c r="F69" s="92"/>
      <c r="G69" s="92"/>
      <c r="P69" s="64"/>
      <c r="AG69" s="15" t="s">
        <v>370</v>
      </c>
    </row>
    <row r="70" spans="1:33" ht="25.5" x14ac:dyDescent="0.2">
      <c r="A70" s="88" t="s">
        <v>371</v>
      </c>
      <c r="B70" s="267"/>
      <c r="C70" s="206"/>
      <c r="D70" s="196"/>
      <c r="E70" s="92"/>
      <c r="F70" s="92"/>
      <c r="G70" s="92"/>
      <c r="P70" s="64"/>
      <c r="AG70" s="15" t="s">
        <v>372</v>
      </c>
    </row>
    <row r="71" spans="1:33" ht="12.75" x14ac:dyDescent="0.2">
      <c r="A71" s="93"/>
      <c r="B71" s="92"/>
      <c r="C71" s="92"/>
      <c r="D71" s="93"/>
      <c r="E71" s="92"/>
      <c r="F71" s="92"/>
      <c r="G71" s="92"/>
      <c r="P71" s="64"/>
      <c r="AG71" s="15" t="s">
        <v>373</v>
      </c>
    </row>
    <row r="72" spans="1:33" ht="12.75" x14ac:dyDescent="0.2">
      <c r="A72" s="92"/>
      <c r="B72" s="92"/>
      <c r="C72" s="92"/>
      <c r="D72" s="93"/>
      <c r="E72" s="92"/>
      <c r="F72" s="92"/>
      <c r="G72" s="92"/>
      <c r="P72" s="64"/>
      <c r="AG72" s="15" t="s">
        <v>374</v>
      </c>
    </row>
    <row r="73" spans="1:33" ht="12.75" x14ac:dyDescent="0.2">
      <c r="A73" s="268" t="s">
        <v>375</v>
      </c>
      <c r="B73" s="206"/>
      <c r="C73" s="206"/>
      <c r="D73" s="206"/>
      <c r="E73" s="206"/>
      <c r="F73" s="206"/>
      <c r="G73" s="196"/>
      <c r="P73" s="64"/>
      <c r="AG73" s="15" t="s">
        <v>376</v>
      </c>
    </row>
    <row r="74" spans="1:33" ht="12.75" x14ac:dyDescent="0.2">
      <c r="AG74" s="15" t="s">
        <v>377</v>
      </c>
    </row>
    <row r="75" spans="1:33" ht="13.5" thickBot="1" x14ac:dyDescent="0.25">
      <c r="AG75" s="15" t="s">
        <v>378</v>
      </c>
    </row>
    <row r="76" spans="1:33" ht="16.5" thickBot="1" x14ac:dyDescent="0.3">
      <c r="A76" s="215" t="s">
        <v>379</v>
      </c>
      <c r="B76" s="275"/>
      <c r="C76" s="277" t="s">
        <v>11</v>
      </c>
      <c r="D76" s="94"/>
      <c r="E76" s="94"/>
      <c r="F76" s="94"/>
      <c r="G76" s="95"/>
      <c r="AG76" s="15" t="s">
        <v>185</v>
      </c>
    </row>
    <row r="77" spans="1:33" ht="69.75" customHeight="1" x14ac:dyDescent="0.25">
      <c r="A77" s="215" t="s">
        <v>380</v>
      </c>
      <c r="B77" s="216"/>
      <c r="C77" s="276" t="s">
        <v>25</v>
      </c>
      <c r="D77" s="176" t="str">
        <f>IF(C77="YES", "Are you aware of any natural materials in this product that may be prohibited for import to the U.S.?",IF(C77="No",""))</f>
        <v>Are you aware of any natural materials in this product that may be prohibited for import to the U.S.?</v>
      </c>
      <c r="E77" s="186" t="s">
        <v>11</v>
      </c>
      <c r="F77" s="176" t="str">
        <f>IF(E77="YES","NOT PERMITTED",IF(E77="NO","LIST ALL NATURAL MATERIALS PRESENT IN BOM",""))</f>
        <v>LIST ALL NATURAL MATERIALS PRESENT IN BOM</v>
      </c>
      <c r="AG77" s="15" t="s">
        <v>381</v>
      </c>
    </row>
    <row r="78" spans="1:33" x14ac:dyDescent="0.25">
      <c r="A78" s="215" t="str">
        <f>IF(E77="NO","IS IMPORT PERMIT REQUIRED?")</f>
        <v>IS IMPORT PERMIT REQUIRED?</v>
      </c>
      <c r="B78" s="216"/>
      <c r="C78" s="212" t="s">
        <v>11</v>
      </c>
      <c r="D78" s="213"/>
      <c r="E78" s="214"/>
      <c r="F78" s="96"/>
      <c r="AG78" s="15" t="s">
        <v>382</v>
      </c>
    </row>
    <row r="79" spans="1:33" ht="30" x14ac:dyDescent="0.25">
      <c r="A79" s="215" t="s">
        <v>383</v>
      </c>
      <c r="B79" s="216"/>
      <c r="C79" s="186" t="s">
        <v>25</v>
      </c>
      <c r="D79" s="175" t="str">
        <f>IF(C79="YES", "Does this program contain magnets?", IF(C79="No",""))</f>
        <v>Does this program contain magnets?</v>
      </c>
      <c r="E79" s="186" t="s">
        <v>11</v>
      </c>
      <c r="F79" s="176" t="str">
        <f>IF(E79="YES","PLEASE PROVIDE CAD AND INFORMATION FOR PERMANENT LABELING FOR LAB",IF(E79="NO","NO FURTHER ACTION IS NEEDED",""))</f>
        <v>NO FURTHER ACTION IS NEEDED</v>
      </c>
      <c r="AG79" s="15" t="s">
        <v>384</v>
      </c>
    </row>
    <row r="80" spans="1:33" x14ac:dyDescent="0.25">
      <c r="A80" s="215" t="s">
        <v>385</v>
      </c>
      <c r="B80" s="216"/>
      <c r="C80" s="186" t="s">
        <v>11</v>
      </c>
      <c r="AG80" s="15" t="s">
        <v>386</v>
      </c>
    </row>
    <row r="81" spans="1:33" ht="34.5" customHeight="1" x14ac:dyDescent="0.25">
      <c r="A81" s="217" t="s">
        <v>387</v>
      </c>
      <c r="B81" s="216"/>
      <c r="C81" s="186" t="s">
        <v>11</v>
      </c>
      <c r="AG81" s="15" t="s">
        <v>388</v>
      </c>
    </row>
    <row r="82" spans="1:33" ht="12.75" x14ac:dyDescent="0.2">
      <c r="A82" s="97"/>
      <c r="B82" s="97"/>
      <c r="AG82" s="15" t="s">
        <v>389</v>
      </c>
    </row>
    <row r="83" spans="1:33" ht="12.75" x14ac:dyDescent="0.2">
      <c r="AG83" s="15" t="s">
        <v>390</v>
      </c>
    </row>
    <row r="84" spans="1:33" ht="12.75" x14ac:dyDescent="0.2">
      <c r="A84" s="98"/>
      <c r="B84" s="99"/>
      <c r="C84" s="99"/>
      <c r="D84" s="99"/>
      <c r="E84" s="99"/>
      <c r="F84" s="99"/>
      <c r="G84" s="100"/>
      <c r="AG84" s="15" t="s">
        <v>391</v>
      </c>
    </row>
    <row r="85" spans="1:33" ht="12.75" x14ac:dyDescent="0.2">
      <c r="A85" s="101"/>
      <c r="B85" s="102"/>
      <c r="C85" s="102"/>
      <c r="D85" s="102"/>
      <c r="E85" s="102"/>
      <c r="F85" s="102"/>
      <c r="G85" s="103"/>
      <c r="AG85" s="15" t="s">
        <v>392</v>
      </c>
    </row>
    <row r="86" spans="1:33" ht="12.75" x14ac:dyDescent="0.2">
      <c r="A86" s="104" t="s">
        <v>393</v>
      </c>
      <c r="B86" s="218"/>
      <c r="C86" s="202"/>
      <c r="D86" s="106"/>
      <c r="E86" s="107" t="s">
        <v>394</v>
      </c>
      <c r="F86" s="105"/>
      <c r="G86" s="108"/>
      <c r="AG86" s="15" t="s">
        <v>395</v>
      </c>
    </row>
    <row r="87" spans="1:33" ht="12.75" x14ac:dyDescent="0.2">
      <c r="A87" s="109"/>
      <c r="B87" s="219"/>
      <c r="C87" s="220"/>
      <c r="D87" s="15"/>
      <c r="E87" s="110" t="s">
        <v>396</v>
      </c>
      <c r="F87" s="111"/>
      <c r="G87" s="112"/>
      <c r="AG87" s="15" t="s">
        <v>397</v>
      </c>
    </row>
    <row r="88" spans="1:33" ht="12.75" x14ac:dyDescent="0.2">
      <c r="A88" s="113" t="s">
        <v>398</v>
      </c>
      <c r="B88" s="221"/>
      <c r="C88" s="222"/>
      <c r="D88" s="114"/>
      <c r="E88" s="114"/>
      <c r="F88" s="114"/>
      <c r="G88" s="100"/>
      <c r="AG88" s="15" t="s">
        <v>399</v>
      </c>
    </row>
    <row r="89" spans="1:33" ht="12.75" x14ac:dyDescent="0.2">
      <c r="A89" s="115"/>
      <c r="B89" s="106"/>
      <c r="C89" s="106"/>
      <c r="D89" s="116" t="s">
        <v>400</v>
      </c>
      <c r="E89" s="106"/>
      <c r="F89" s="106"/>
      <c r="G89" s="108"/>
      <c r="AG89" s="15" t="s">
        <v>401</v>
      </c>
    </row>
    <row r="90" spans="1:33" ht="12.75" x14ac:dyDescent="0.2">
      <c r="A90" s="117" t="s">
        <v>402</v>
      </c>
      <c r="B90" s="118"/>
      <c r="C90" s="15"/>
      <c r="D90" s="119" t="s">
        <v>403</v>
      </c>
      <c r="E90" s="118"/>
      <c r="F90" s="119" t="s">
        <v>404</v>
      </c>
      <c r="G90" s="120"/>
      <c r="AG90" s="15" t="s">
        <v>405</v>
      </c>
    </row>
    <row r="91" spans="1:33" ht="12.75" x14ac:dyDescent="0.2">
      <c r="A91" s="117" t="s">
        <v>406</v>
      </c>
      <c r="B91" s="118"/>
      <c r="C91" s="15"/>
      <c r="D91" s="119" t="s">
        <v>407</v>
      </c>
      <c r="E91" s="118"/>
      <c r="F91" s="119" t="s">
        <v>408</v>
      </c>
      <c r="G91" s="120"/>
      <c r="AG91" s="15" t="s">
        <v>409</v>
      </c>
    </row>
    <row r="92" spans="1:33" ht="12.75" x14ac:dyDescent="0.2">
      <c r="A92" s="121"/>
      <c r="B92" s="114"/>
      <c r="C92" s="114"/>
      <c r="D92" s="114"/>
      <c r="E92" s="114"/>
      <c r="F92" s="114"/>
      <c r="G92" s="100"/>
      <c r="AG92" s="15" t="s">
        <v>410</v>
      </c>
    </row>
    <row r="93" spans="1:33" ht="12.75" x14ac:dyDescent="0.2">
      <c r="A93" s="101"/>
      <c r="B93" s="102"/>
      <c r="C93" s="102"/>
      <c r="D93" s="102"/>
      <c r="E93" s="102"/>
      <c r="F93" s="102"/>
      <c r="G93" s="103"/>
      <c r="AG93" s="15" t="s">
        <v>411</v>
      </c>
    </row>
    <row r="94" spans="1:33" ht="12.75" x14ac:dyDescent="0.2">
      <c r="AG94" s="15" t="s">
        <v>412</v>
      </c>
    </row>
    <row r="95" spans="1:33" ht="12.75" x14ac:dyDescent="0.2">
      <c r="A95" s="122" t="s">
        <v>413</v>
      </c>
      <c r="B95" s="123"/>
      <c r="C95" s="123"/>
      <c r="D95" s="123"/>
      <c r="E95" s="123"/>
      <c r="F95" s="123"/>
      <c r="G95" s="124"/>
      <c r="AG95" s="15" t="s">
        <v>414</v>
      </c>
    </row>
    <row r="96" spans="1:33" ht="12.75" x14ac:dyDescent="0.2">
      <c r="A96" s="109"/>
      <c r="B96" s="15"/>
      <c r="C96" s="15"/>
      <c r="D96" s="15"/>
      <c r="E96" s="15"/>
      <c r="F96" s="15"/>
      <c r="G96" s="112"/>
      <c r="AG96" s="15" t="s">
        <v>415</v>
      </c>
    </row>
    <row r="97" spans="1:33" ht="12.75" x14ac:dyDescent="0.2">
      <c r="A97" s="243" t="s">
        <v>416</v>
      </c>
      <c r="B97" s="194"/>
      <c r="C97" s="125" t="str">
        <f>IF(B33=U5,B34," ")</f>
        <v xml:space="preserve"> </v>
      </c>
      <c r="D97" s="272" t="s">
        <v>417</v>
      </c>
      <c r="E97" s="194"/>
      <c r="F97" s="194"/>
      <c r="G97" s="248"/>
      <c r="AG97" s="15" t="s">
        <v>418</v>
      </c>
    </row>
    <row r="98" spans="1:33" ht="12.75" x14ac:dyDescent="0.2">
      <c r="A98" s="243" t="s">
        <v>419</v>
      </c>
      <c r="B98" s="194"/>
      <c r="C98" s="126" t="s">
        <v>122</v>
      </c>
      <c r="D98" s="15"/>
      <c r="E98" s="15"/>
      <c r="F98" s="15"/>
      <c r="G98" s="112"/>
      <c r="AG98" s="15" t="s">
        <v>420</v>
      </c>
    </row>
    <row r="99" spans="1:33" ht="12.75" x14ac:dyDescent="0.2">
      <c r="A99" s="127" t="s">
        <v>421</v>
      </c>
      <c r="B99" s="128" t="s">
        <v>422</v>
      </c>
      <c r="C99" s="129"/>
      <c r="D99" s="106"/>
      <c r="E99" s="106"/>
      <c r="F99" s="106"/>
      <c r="G99" s="108"/>
      <c r="AG99" s="15" t="s">
        <v>423</v>
      </c>
    </row>
    <row r="100" spans="1:33" ht="12.75" x14ac:dyDescent="0.2">
      <c r="A100" s="244" t="s">
        <v>424</v>
      </c>
      <c r="B100" s="130"/>
      <c r="C100" s="131"/>
      <c r="D100" s="131"/>
      <c r="E100" s="131"/>
      <c r="F100" s="131"/>
      <c r="G100" s="132"/>
      <c r="AG100" s="15" t="s">
        <v>425</v>
      </c>
    </row>
    <row r="101" spans="1:33" ht="12.75" x14ac:dyDescent="0.2">
      <c r="A101" s="245"/>
      <c r="B101" s="133"/>
      <c r="C101" s="134"/>
      <c r="D101" s="134"/>
      <c r="E101" s="134"/>
      <c r="F101" s="134"/>
      <c r="G101" s="135"/>
      <c r="AG101" s="15" t="s">
        <v>426</v>
      </c>
    </row>
    <row r="102" spans="1:33" ht="12.75" x14ac:dyDescent="0.2">
      <c r="A102" s="245"/>
      <c r="B102" s="133"/>
      <c r="C102" s="134"/>
      <c r="D102" s="134"/>
      <c r="E102" s="134"/>
      <c r="F102" s="134"/>
      <c r="G102" s="135"/>
      <c r="AG102" s="15" t="s">
        <v>427</v>
      </c>
    </row>
    <row r="103" spans="1:33" ht="12.75" x14ac:dyDescent="0.2">
      <c r="A103" s="246"/>
      <c r="B103" s="136"/>
      <c r="C103" s="137"/>
      <c r="D103" s="137"/>
      <c r="E103" s="137"/>
      <c r="F103" s="137"/>
      <c r="G103" s="138"/>
      <c r="AG103" s="15" t="s">
        <v>428</v>
      </c>
    </row>
    <row r="104" spans="1:33" ht="12.75" x14ac:dyDescent="0.2">
      <c r="A104" s="109"/>
      <c r="B104" s="15"/>
      <c r="C104" s="15"/>
      <c r="D104" s="15"/>
      <c r="E104" s="15"/>
      <c r="F104" s="15"/>
      <c r="G104" s="112"/>
      <c r="AG104" s="15" t="s">
        <v>429</v>
      </c>
    </row>
    <row r="105" spans="1:33" ht="12.75" x14ac:dyDescent="0.2">
      <c r="A105" s="139" t="s">
        <v>430</v>
      </c>
      <c r="B105" s="140" t="s">
        <v>422</v>
      </c>
      <c r="C105" s="129"/>
      <c r="D105" s="106"/>
      <c r="E105" s="106"/>
      <c r="F105" s="106"/>
      <c r="G105" s="108"/>
      <c r="AG105" s="15" t="s">
        <v>431</v>
      </c>
    </row>
    <row r="106" spans="1:33" ht="12.75" x14ac:dyDescent="0.2">
      <c r="A106" s="244" t="s">
        <v>432</v>
      </c>
      <c r="B106" s="130"/>
      <c r="C106" s="131"/>
      <c r="D106" s="131"/>
      <c r="E106" s="131"/>
      <c r="F106" s="131"/>
      <c r="G106" s="132"/>
      <c r="AG106" s="15" t="s">
        <v>433</v>
      </c>
    </row>
    <row r="107" spans="1:33" ht="12.75" x14ac:dyDescent="0.2">
      <c r="A107" s="245"/>
      <c r="B107" s="133"/>
      <c r="C107" s="134"/>
      <c r="D107" s="134"/>
      <c r="E107" s="134"/>
      <c r="F107" s="134"/>
      <c r="G107" s="135"/>
      <c r="AG107" s="15" t="s">
        <v>434</v>
      </c>
    </row>
    <row r="108" spans="1:33" ht="12.75" x14ac:dyDescent="0.2">
      <c r="A108" s="245"/>
      <c r="B108" s="133"/>
      <c r="C108" s="134"/>
      <c r="D108" s="134"/>
      <c r="E108" s="134"/>
      <c r="F108" s="134"/>
      <c r="G108" s="135"/>
      <c r="AG108" s="15" t="s">
        <v>435</v>
      </c>
    </row>
    <row r="109" spans="1:33" ht="12.75" x14ac:dyDescent="0.2">
      <c r="A109" s="246"/>
      <c r="B109" s="136"/>
      <c r="C109" s="137"/>
      <c r="D109" s="137"/>
      <c r="E109" s="137"/>
      <c r="F109" s="137"/>
      <c r="G109" s="138"/>
      <c r="AG109" s="15" t="s">
        <v>436</v>
      </c>
    </row>
    <row r="110" spans="1:33" ht="12.75" x14ac:dyDescent="0.2">
      <c r="A110" s="121"/>
      <c r="B110" s="114"/>
      <c r="C110" s="114"/>
      <c r="D110" s="114"/>
      <c r="E110" s="114"/>
      <c r="F110" s="114"/>
      <c r="G110" s="100"/>
      <c r="AG110" s="15" t="s">
        <v>437</v>
      </c>
    </row>
    <row r="111" spans="1:33" ht="12.75" x14ac:dyDescent="0.2">
      <c r="A111" s="109"/>
      <c r="B111" s="15"/>
      <c r="C111" s="15"/>
      <c r="D111" s="15"/>
      <c r="E111" s="15"/>
      <c r="F111" s="15"/>
      <c r="G111" s="112"/>
      <c r="AG111" s="15" t="s">
        <v>438</v>
      </c>
    </row>
    <row r="112" spans="1:33" ht="12.75" x14ac:dyDescent="0.2">
      <c r="A112" s="139" t="s">
        <v>439</v>
      </c>
      <c r="B112" s="140" t="s">
        <v>422</v>
      </c>
      <c r="C112" s="129"/>
      <c r="D112" s="106"/>
      <c r="E112" s="106"/>
      <c r="F112" s="106"/>
      <c r="G112" s="108"/>
      <c r="AG112" s="15" t="s">
        <v>440</v>
      </c>
    </row>
    <row r="113" spans="1:33" ht="12.75" x14ac:dyDescent="0.2">
      <c r="A113" s="244" t="s">
        <v>441</v>
      </c>
      <c r="B113" s="130"/>
      <c r="C113" s="131"/>
      <c r="D113" s="131"/>
      <c r="E113" s="131"/>
      <c r="F113" s="131"/>
      <c r="G113" s="132"/>
      <c r="AG113" s="141" t="s">
        <v>442</v>
      </c>
    </row>
    <row r="114" spans="1:33" ht="12.75" x14ac:dyDescent="0.2">
      <c r="A114" s="245"/>
      <c r="B114" s="133"/>
      <c r="C114" s="134"/>
      <c r="D114" s="134"/>
      <c r="E114" s="134"/>
      <c r="F114" s="134"/>
      <c r="G114" s="135"/>
      <c r="AG114" s="15" t="s">
        <v>443</v>
      </c>
    </row>
    <row r="115" spans="1:33" ht="12.75" x14ac:dyDescent="0.2">
      <c r="A115" s="245"/>
      <c r="B115" s="133"/>
      <c r="C115" s="134"/>
      <c r="D115" s="134"/>
      <c r="E115" s="134"/>
      <c r="F115" s="134"/>
      <c r="G115" s="135"/>
      <c r="AG115" s="15" t="s">
        <v>444</v>
      </c>
    </row>
    <row r="116" spans="1:33" ht="12.75" x14ac:dyDescent="0.2">
      <c r="A116" s="246"/>
      <c r="B116" s="136"/>
      <c r="C116" s="137"/>
      <c r="D116" s="137"/>
      <c r="E116" s="137"/>
      <c r="F116" s="137"/>
      <c r="G116" s="138"/>
      <c r="AG116" s="15" t="s">
        <v>445</v>
      </c>
    </row>
    <row r="117" spans="1:33" ht="12.75" x14ac:dyDescent="0.2">
      <c r="A117" s="142"/>
      <c r="B117" s="137"/>
      <c r="C117" s="137"/>
      <c r="D117" s="137"/>
      <c r="E117" s="137"/>
      <c r="F117" s="137"/>
      <c r="G117" s="138"/>
      <c r="AG117" s="15" t="s">
        <v>446</v>
      </c>
    </row>
    <row r="118" spans="1:33" ht="12.75" x14ac:dyDescent="0.2">
      <c r="A118" s="143"/>
      <c r="B118" s="144"/>
      <c r="C118" s="144"/>
      <c r="D118" s="144"/>
      <c r="E118" s="144"/>
      <c r="F118" s="144"/>
      <c r="G118" s="145"/>
      <c r="AG118" s="15" t="s">
        <v>447</v>
      </c>
    </row>
    <row r="119" spans="1:33" ht="12.75" x14ac:dyDescent="0.2">
      <c r="A119" s="142"/>
      <c r="B119" s="137"/>
      <c r="C119" s="137"/>
      <c r="D119" s="137"/>
      <c r="E119" s="137"/>
      <c r="F119" s="137"/>
      <c r="G119" s="138"/>
      <c r="AG119" s="15" t="s">
        <v>448</v>
      </c>
    </row>
    <row r="120" spans="1:33" ht="12.75" x14ac:dyDescent="0.2">
      <c r="A120" s="142"/>
      <c r="B120" s="137"/>
      <c r="C120" s="137"/>
      <c r="D120" s="137"/>
      <c r="E120" s="137"/>
      <c r="F120" s="137"/>
      <c r="G120" s="138"/>
      <c r="AG120" s="15" t="s">
        <v>449</v>
      </c>
    </row>
    <row r="121" spans="1:33" ht="12.75" x14ac:dyDescent="0.2">
      <c r="A121" s="146" t="s">
        <v>450</v>
      </c>
      <c r="B121" s="147"/>
      <c r="C121" s="147"/>
      <c r="D121" s="147"/>
      <c r="E121" s="147"/>
      <c r="F121" s="147"/>
      <c r="G121" s="148"/>
      <c r="AG121" s="15" t="s">
        <v>451</v>
      </c>
    </row>
    <row r="122" spans="1:33" ht="12.75" x14ac:dyDescent="0.2">
      <c r="A122" s="273" t="s">
        <v>452</v>
      </c>
      <c r="B122" s="206"/>
      <c r="C122" s="149">
        <f>F70</f>
        <v>0</v>
      </c>
      <c r="D122" s="149"/>
      <c r="E122" s="149"/>
      <c r="F122" s="149"/>
      <c r="G122" s="150"/>
      <c r="AG122" s="15" t="s">
        <v>453</v>
      </c>
    </row>
    <row r="123" spans="1:33" ht="12.75" x14ac:dyDescent="0.2">
      <c r="A123" s="273" t="s">
        <v>454</v>
      </c>
      <c r="B123" s="206"/>
      <c r="C123" s="151" t="e">
        <f>CONCATENATE(B51,", ",#REF!,", ",B68,", ",B69)</f>
        <v>#REF!</v>
      </c>
      <c r="D123" s="149"/>
      <c r="E123" s="149"/>
      <c r="F123" s="149"/>
      <c r="G123" s="150"/>
      <c r="AG123" s="15" t="s">
        <v>455</v>
      </c>
    </row>
    <row r="124" spans="1:33" ht="12.75" x14ac:dyDescent="0.2">
      <c r="A124" s="238" t="s">
        <v>456</v>
      </c>
      <c r="B124" s="206"/>
      <c r="C124" s="206"/>
      <c r="D124" s="206"/>
      <c r="E124" s="206"/>
      <c r="F124" s="206"/>
      <c r="G124" s="196"/>
      <c r="AG124" s="15" t="s">
        <v>457</v>
      </c>
    </row>
    <row r="125" spans="1:33" ht="45" x14ac:dyDescent="0.2">
      <c r="A125" s="152"/>
      <c r="B125" s="239" t="s">
        <v>458</v>
      </c>
      <c r="C125" s="196"/>
      <c r="D125" s="153" t="s">
        <v>459</v>
      </c>
      <c r="E125" s="154" t="s">
        <v>460</v>
      </c>
      <c r="F125" s="155" t="s">
        <v>461</v>
      </c>
      <c r="G125" s="155" t="s">
        <v>462</v>
      </c>
      <c r="AG125" s="15" t="s">
        <v>463</v>
      </c>
    </row>
    <row r="126" spans="1:33" ht="12.75" x14ac:dyDescent="0.2">
      <c r="A126" s="156" t="s">
        <v>464</v>
      </c>
      <c r="B126" s="240" t="s">
        <v>465</v>
      </c>
      <c r="C126" s="196"/>
      <c r="D126" s="156" t="s">
        <v>11</v>
      </c>
      <c r="E126" s="156" t="s">
        <v>466</v>
      </c>
      <c r="F126" s="156" t="s">
        <v>467</v>
      </c>
      <c r="G126" s="152"/>
      <c r="AG126" s="15" t="s">
        <v>468</v>
      </c>
    </row>
    <row r="127" spans="1:33" ht="12.75" x14ac:dyDescent="0.2">
      <c r="A127" s="241" t="s">
        <v>469</v>
      </c>
      <c r="B127" s="206"/>
      <c r="C127" s="206"/>
      <c r="D127" s="206"/>
      <c r="E127" s="206"/>
      <c r="F127" s="206"/>
      <c r="G127" s="196"/>
      <c r="AG127" s="15" t="s">
        <v>470</v>
      </c>
    </row>
    <row r="128" spans="1:33" ht="12.75" x14ac:dyDescent="0.2">
      <c r="A128" s="156">
        <v>1</v>
      </c>
      <c r="B128" s="242"/>
      <c r="C128" s="206"/>
      <c r="D128" s="157"/>
      <c r="E128" s="150"/>
      <c r="F128" s="152"/>
      <c r="G128" s="152"/>
      <c r="AG128" s="15" t="s">
        <v>471</v>
      </c>
    </row>
    <row r="129" spans="1:33" ht="12.75" x14ac:dyDescent="0.2">
      <c r="A129" s="156">
        <v>2</v>
      </c>
      <c r="B129" s="242"/>
      <c r="C129" s="206"/>
      <c r="D129" s="157"/>
      <c r="E129" s="150"/>
      <c r="F129" s="152"/>
      <c r="G129" s="152"/>
      <c r="AG129" s="15" t="s">
        <v>472</v>
      </c>
    </row>
    <row r="130" spans="1:33" ht="12.75" x14ac:dyDescent="0.2">
      <c r="A130" s="156">
        <v>3</v>
      </c>
      <c r="B130" s="242"/>
      <c r="C130" s="206"/>
      <c r="D130" s="157"/>
      <c r="E130" s="150"/>
      <c r="F130" s="152"/>
      <c r="G130" s="152"/>
      <c r="AG130" s="15" t="s">
        <v>473</v>
      </c>
    </row>
    <row r="131" spans="1:33" ht="12.75" x14ac:dyDescent="0.2">
      <c r="A131" s="156">
        <v>4</v>
      </c>
      <c r="B131" s="242"/>
      <c r="C131" s="206"/>
      <c r="D131" s="157"/>
      <c r="E131" s="150"/>
      <c r="F131" s="152"/>
      <c r="G131" s="152"/>
      <c r="AG131" s="15" t="s">
        <v>474</v>
      </c>
    </row>
    <row r="132" spans="1:33" ht="12.75" x14ac:dyDescent="0.2">
      <c r="A132" s="156">
        <v>5</v>
      </c>
      <c r="B132" s="242"/>
      <c r="C132" s="206"/>
      <c r="D132" s="157"/>
      <c r="E132" s="150"/>
      <c r="F132" s="152"/>
      <c r="G132" s="152"/>
      <c r="AG132" s="15" t="s">
        <v>475</v>
      </c>
    </row>
    <row r="133" spans="1:33" ht="12.75" x14ac:dyDescent="0.2">
      <c r="A133" s="156">
        <v>6</v>
      </c>
      <c r="B133" s="242"/>
      <c r="C133" s="206"/>
      <c r="D133" s="157"/>
      <c r="E133" s="150"/>
      <c r="F133" s="152"/>
      <c r="G133" s="152"/>
      <c r="AG133" s="15" t="s">
        <v>476</v>
      </c>
    </row>
    <row r="134" spans="1:33" ht="12.75" x14ac:dyDescent="0.2">
      <c r="A134" s="156">
        <v>7</v>
      </c>
      <c r="B134" s="242"/>
      <c r="C134" s="206"/>
      <c r="D134" s="157"/>
      <c r="E134" s="150"/>
      <c r="F134" s="152"/>
      <c r="G134" s="152"/>
      <c r="AG134" s="15" t="s">
        <v>477</v>
      </c>
    </row>
    <row r="135" spans="1:33" ht="12.75" x14ac:dyDescent="0.2">
      <c r="A135" s="156">
        <v>8</v>
      </c>
      <c r="B135" s="242"/>
      <c r="C135" s="206"/>
      <c r="D135" s="157"/>
      <c r="E135" s="150"/>
      <c r="F135" s="152"/>
      <c r="G135" s="152"/>
      <c r="AG135" s="15" t="s">
        <v>478</v>
      </c>
    </row>
    <row r="136" spans="1:33" ht="12.75" x14ac:dyDescent="0.2">
      <c r="A136" s="156">
        <v>9</v>
      </c>
      <c r="B136" s="242"/>
      <c r="C136" s="206"/>
      <c r="D136" s="157"/>
      <c r="E136" s="150"/>
      <c r="F136" s="152"/>
      <c r="G136" s="152"/>
      <c r="AG136" s="15" t="s">
        <v>479</v>
      </c>
    </row>
    <row r="137" spans="1:33" ht="12.75" x14ac:dyDescent="0.2">
      <c r="A137" s="156">
        <v>10</v>
      </c>
      <c r="B137" s="242"/>
      <c r="C137" s="206"/>
      <c r="D137" s="157"/>
      <c r="E137" s="150"/>
      <c r="F137" s="152"/>
      <c r="G137" s="152"/>
      <c r="AG137" s="15" t="s">
        <v>480</v>
      </c>
    </row>
    <row r="138" spans="1:33" ht="12.75" x14ac:dyDescent="0.2">
      <c r="A138" s="260" t="s">
        <v>481</v>
      </c>
      <c r="B138" s="206"/>
      <c r="C138" s="206"/>
      <c r="D138" s="206"/>
      <c r="E138" s="206"/>
      <c r="F138" s="206"/>
      <c r="G138" s="196"/>
      <c r="AG138" s="15" t="s">
        <v>482</v>
      </c>
    </row>
    <row r="139" spans="1:33" ht="12.75" x14ac:dyDescent="0.2">
      <c r="A139" s="156">
        <v>11</v>
      </c>
      <c r="B139" s="242"/>
      <c r="C139" s="206"/>
      <c r="D139" s="157"/>
      <c r="E139" s="150"/>
      <c r="F139" s="152"/>
      <c r="G139" s="152"/>
      <c r="AG139" s="15" t="s">
        <v>483</v>
      </c>
    </row>
    <row r="140" spans="1:33" ht="12.75" x14ac:dyDescent="0.2">
      <c r="A140" s="156">
        <v>12</v>
      </c>
      <c r="B140" s="242"/>
      <c r="C140" s="206"/>
      <c r="D140" s="157"/>
      <c r="E140" s="150"/>
      <c r="F140" s="152"/>
      <c r="G140" s="152"/>
      <c r="AG140" s="15" t="s">
        <v>484</v>
      </c>
    </row>
    <row r="141" spans="1:33" ht="12.75" x14ac:dyDescent="0.2">
      <c r="A141" s="156">
        <v>13</v>
      </c>
      <c r="B141" s="242"/>
      <c r="C141" s="206"/>
      <c r="D141" s="157"/>
      <c r="E141" s="150"/>
      <c r="F141" s="152"/>
      <c r="G141" s="152"/>
      <c r="AG141" s="15" t="s">
        <v>485</v>
      </c>
    </row>
    <row r="142" spans="1:33" ht="12.75" x14ac:dyDescent="0.2">
      <c r="A142" s="156">
        <v>14</v>
      </c>
      <c r="B142" s="242"/>
      <c r="C142" s="206"/>
      <c r="D142" s="157"/>
      <c r="E142" s="150"/>
      <c r="F142" s="152"/>
      <c r="G142" s="152"/>
      <c r="AG142" s="15" t="s">
        <v>486</v>
      </c>
    </row>
    <row r="143" spans="1:33" ht="12.75" x14ac:dyDescent="0.2">
      <c r="A143" s="156">
        <v>15</v>
      </c>
      <c r="B143" s="242"/>
      <c r="C143" s="206"/>
      <c r="D143" s="157"/>
      <c r="E143" s="150"/>
      <c r="F143" s="152"/>
      <c r="G143" s="152"/>
      <c r="AG143" s="15" t="s">
        <v>487</v>
      </c>
    </row>
    <row r="144" spans="1:33" ht="12.75" x14ac:dyDescent="0.2">
      <c r="A144" s="156">
        <v>16</v>
      </c>
      <c r="B144" s="242"/>
      <c r="C144" s="206"/>
      <c r="D144" s="157"/>
      <c r="E144" s="150"/>
      <c r="F144" s="152"/>
      <c r="G144" s="152"/>
      <c r="AG144" s="15" t="s">
        <v>488</v>
      </c>
    </row>
    <row r="145" spans="1:33" ht="12.75" x14ac:dyDescent="0.2">
      <c r="A145" s="156">
        <v>17</v>
      </c>
      <c r="B145" s="242"/>
      <c r="C145" s="206"/>
      <c r="D145" s="157"/>
      <c r="E145" s="150"/>
      <c r="F145" s="152"/>
      <c r="G145" s="152"/>
      <c r="AG145" s="15" t="s">
        <v>489</v>
      </c>
    </row>
    <row r="146" spans="1:33" ht="12.75" x14ac:dyDescent="0.2">
      <c r="A146" s="156">
        <v>18</v>
      </c>
      <c r="B146" s="242"/>
      <c r="C146" s="206"/>
      <c r="D146" s="157"/>
      <c r="E146" s="150"/>
      <c r="F146" s="152"/>
      <c r="G146" s="152"/>
      <c r="AG146" s="15" t="s">
        <v>490</v>
      </c>
    </row>
    <row r="147" spans="1:33" ht="12.75" x14ac:dyDescent="0.2">
      <c r="A147" s="158" t="s">
        <v>491</v>
      </c>
      <c r="B147" s="159"/>
      <c r="C147" s="159"/>
      <c r="D147" s="160"/>
      <c r="E147" s="159"/>
      <c r="F147" s="159"/>
      <c r="G147" s="161"/>
      <c r="AG147" s="15" t="s">
        <v>492</v>
      </c>
    </row>
    <row r="148" spans="1:33" ht="12.75" x14ac:dyDescent="0.2">
      <c r="A148" s="162" t="s">
        <v>493</v>
      </c>
      <c r="B148" s="15"/>
      <c r="C148" s="15"/>
      <c r="D148" s="15"/>
      <c r="E148" s="15"/>
      <c r="F148" s="15"/>
      <c r="G148" s="112"/>
      <c r="AG148" s="15" t="s">
        <v>494</v>
      </c>
    </row>
    <row r="149" spans="1:33" ht="12.75" x14ac:dyDescent="0.2">
      <c r="A149" s="247" t="s">
        <v>495</v>
      </c>
      <c r="B149" s="194"/>
      <c r="C149" s="194"/>
      <c r="D149" s="194"/>
      <c r="E149" s="194"/>
      <c r="F149" s="194"/>
      <c r="G149" s="248"/>
      <c r="AG149" s="15" t="s">
        <v>496</v>
      </c>
    </row>
    <row r="150" spans="1:33" ht="12.75" x14ac:dyDescent="0.2">
      <c r="A150" s="152"/>
      <c r="B150" s="152"/>
      <c r="C150" s="152"/>
      <c r="D150" s="163"/>
      <c r="E150" s="163"/>
      <c r="F150" s="163"/>
      <c r="G150" s="163"/>
      <c r="AG150" s="15" t="s">
        <v>497</v>
      </c>
    </row>
    <row r="151" spans="1:33" ht="12.75" x14ac:dyDescent="0.2">
      <c r="A151" s="152"/>
      <c r="B151" s="152"/>
      <c r="C151" s="152"/>
      <c r="D151" s="163"/>
      <c r="E151" s="163"/>
      <c r="F151" s="163"/>
      <c r="G151" s="163"/>
      <c r="AG151" s="15" t="s">
        <v>498</v>
      </c>
    </row>
    <row r="152" spans="1:33" ht="12.75" x14ac:dyDescent="0.2">
      <c r="A152" s="152"/>
      <c r="B152" s="152"/>
      <c r="C152" s="152"/>
      <c r="D152" s="163"/>
      <c r="E152" s="163"/>
      <c r="F152" s="163"/>
      <c r="G152" s="163"/>
      <c r="AG152" s="15" t="s">
        <v>499</v>
      </c>
    </row>
    <row r="153" spans="1:33" ht="12.75" x14ac:dyDescent="0.2">
      <c r="A153" s="152"/>
      <c r="B153" s="152"/>
      <c r="C153" s="152"/>
      <c r="D153" s="163"/>
      <c r="E153" s="163"/>
      <c r="F153" s="163"/>
      <c r="G153" s="163"/>
      <c r="AG153" s="15" t="s">
        <v>500</v>
      </c>
    </row>
    <row r="154" spans="1:33" ht="12.75" x14ac:dyDescent="0.2">
      <c r="A154" s="109"/>
      <c r="B154" s="15"/>
      <c r="C154" s="15"/>
      <c r="D154" s="15"/>
      <c r="E154" s="15"/>
      <c r="F154" s="15"/>
      <c r="G154" s="112"/>
      <c r="AG154" s="15" t="s">
        <v>501</v>
      </c>
    </row>
    <row r="155" spans="1:33" ht="12.75" x14ac:dyDescent="0.2">
      <c r="A155" s="249" t="s">
        <v>502</v>
      </c>
      <c r="B155" s="206"/>
      <c r="C155" s="206"/>
      <c r="D155" s="206"/>
      <c r="E155" s="206"/>
      <c r="F155" s="206"/>
      <c r="G155" s="196"/>
      <c r="AG155" s="15" t="s">
        <v>503</v>
      </c>
    </row>
    <row r="156" spans="1:33" ht="12.75" x14ac:dyDescent="0.2">
      <c r="A156" s="4" t="s">
        <v>504</v>
      </c>
      <c r="AG156" s="15" t="s">
        <v>505</v>
      </c>
    </row>
    <row r="157" spans="1:33" ht="12.75" x14ac:dyDescent="0.2">
      <c r="A157" s="164" t="b">
        <v>0</v>
      </c>
      <c r="B157" s="4" t="s">
        <v>506</v>
      </c>
      <c r="C157" s="165"/>
      <c r="D157" s="165"/>
      <c r="E157" s="165"/>
      <c r="F157" s="165"/>
      <c r="G157" s="165"/>
      <c r="AG157" s="15" t="s">
        <v>507</v>
      </c>
    </row>
    <row r="158" spans="1:33" ht="12.75" x14ac:dyDescent="0.2">
      <c r="A158" s="164" t="b">
        <v>0</v>
      </c>
      <c r="B158" s="4" t="s">
        <v>508</v>
      </c>
      <c r="C158" s="165"/>
      <c r="D158" s="165"/>
      <c r="E158" s="165"/>
      <c r="F158" s="165"/>
      <c r="G158" s="165"/>
      <c r="AG158" s="15" t="s">
        <v>509</v>
      </c>
    </row>
    <row r="159" spans="1:33" ht="12.75" x14ac:dyDescent="0.2">
      <c r="A159" s="164" t="b">
        <v>0</v>
      </c>
      <c r="B159" s="4" t="s">
        <v>510</v>
      </c>
      <c r="C159" s="165"/>
      <c r="D159" s="165"/>
      <c r="E159" s="165"/>
      <c r="F159" s="165"/>
      <c r="G159" s="165"/>
    </row>
  </sheetData>
  <mergeCells count="102">
    <mergeCell ref="B40:G40"/>
    <mergeCell ref="B131:C131"/>
    <mergeCell ref="B132:C132"/>
    <mergeCell ref="B133:C133"/>
    <mergeCell ref="B134:C134"/>
    <mergeCell ref="B135:C135"/>
    <mergeCell ref="B136:C136"/>
    <mergeCell ref="A138:G138"/>
    <mergeCell ref="A41:G41"/>
    <mergeCell ref="A45:G45"/>
    <mergeCell ref="B46:G46"/>
    <mergeCell ref="D63:D64"/>
    <mergeCell ref="A68:A69"/>
    <mergeCell ref="B70:D70"/>
    <mergeCell ref="A73:G73"/>
    <mergeCell ref="A76:B76"/>
    <mergeCell ref="A77:B77"/>
    <mergeCell ref="A47:G47"/>
    <mergeCell ref="D48:D49"/>
    <mergeCell ref="D97:G97"/>
    <mergeCell ref="A97:B97"/>
    <mergeCell ref="A106:A109"/>
    <mergeCell ref="A113:A116"/>
    <mergeCell ref="A122:B122"/>
    <mergeCell ref="B145:C145"/>
    <mergeCell ref="B146:C146"/>
    <mergeCell ref="A149:G149"/>
    <mergeCell ref="A155:G155"/>
    <mergeCell ref="B137:C137"/>
    <mergeCell ref="B139:C139"/>
    <mergeCell ref="B140:C140"/>
    <mergeCell ref="B141:C141"/>
    <mergeCell ref="B142:C142"/>
    <mergeCell ref="B143:C143"/>
    <mergeCell ref="B144:C144"/>
    <mergeCell ref="A124:G124"/>
    <mergeCell ref="B125:C125"/>
    <mergeCell ref="B126:C126"/>
    <mergeCell ref="A127:G127"/>
    <mergeCell ref="B128:C128"/>
    <mergeCell ref="B129:C129"/>
    <mergeCell ref="B130:C130"/>
    <mergeCell ref="A98:B98"/>
    <mergeCell ref="A100:A103"/>
    <mergeCell ref="A123:B123"/>
    <mergeCell ref="O30:Q30"/>
    <mergeCell ref="O32:Q32"/>
    <mergeCell ref="A25:B25"/>
    <mergeCell ref="A26:B26"/>
    <mergeCell ref="C26:E26"/>
    <mergeCell ref="A27:B27"/>
    <mergeCell ref="C27:E27"/>
    <mergeCell ref="A28:B28"/>
    <mergeCell ref="A29:B29"/>
    <mergeCell ref="A30:B30"/>
    <mergeCell ref="A31:B31"/>
    <mergeCell ref="C78:E78"/>
    <mergeCell ref="A78:B78"/>
    <mergeCell ref="A79:B79"/>
    <mergeCell ref="A80:B80"/>
    <mergeCell ref="A81:B81"/>
    <mergeCell ref="B86:C86"/>
    <mergeCell ref="B87:C88"/>
    <mergeCell ref="B17:G17"/>
    <mergeCell ref="B18:E18"/>
    <mergeCell ref="A19:G19"/>
    <mergeCell ref="B20:E20"/>
    <mergeCell ref="B21:F21"/>
    <mergeCell ref="C25:E25"/>
    <mergeCell ref="D28:G28"/>
    <mergeCell ref="D29:G29"/>
    <mergeCell ref="D30:G30"/>
    <mergeCell ref="B33:E33"/>
    <mergeCell ref="F33:G33"/>
    <mergeCell ref="A34:A35"/>
    <mergeCell ref="B34:E35"/>
    <mergeCell ref="A36:A37"/>
    <mergeCell ref="B36:E37"/>
    <mergeCell ref="B38:E38"/>
    <mergeCell ref="B39:E39"/>
    <mergeCell ref="O21:S21"/>
    <mergeCell ref="B22:G22"/>
    <mergeCell ref="B23:E23"/>
    <mergeCell ref="A24:G24"/>
    <mergeCell ref="B8:E8"/>
    <mergeCell ref="A9:G9"/>
    <mergeCell ref="B10:E10"/>
    <mergeCell ref="B11:F11"/>
    <mergeCell ref="B12:G12"/>
    <mergeCell ref="B13:E13"/>
    <mergeCell ref="A14:G14"/>
    <mergeCell ref="B15:E15"/>
    <mergeCell ref="B16:F16"/>
    <mergeCell ref="A1:E2"/>
    <mergeCell ref="Y2:Z2"/>
    <mergeCell ref="A3:B3"/>
    <mergeCell ref="A4:G4"/>
    <mergeCell ref="O4:S4"/>
    <mergeCell ref="B5:E5"/>
    <mergeCell ref="O6:S6"/>
    <mergeCell ref="B6:F6"/>
    <mergeCell ref="B7:G7"/>
  </mergeCells>
  <conditionalFormatting sqref="B33:E33">
    <cfRule type="cellIs" dxfId="1" priority="1" operator="equal">
      <formula>"Retest"</formula>
    </cfRule>
  </conditionalFormatting>
  <conditionalFormatting sqref="F33:G33">
    <cfRule type="expression" dxfId="0" priority="2">
      <formula>IF($B$33=$U$5,1,0)</formula>
    </cfRule>
  </conditionalFormatting>
  <dataValidations count="22">
    <dataValidation type="list" allowBlank="1" showErrorMessage="1" sqref="B50" xr:uid="{00000000-0002-0000-0000-000000000000}">
      <formula1>$AD$1:$AD$10</formula1>
    </dataValidation>
    <dataValidation type="list" allowBlank="1" showErrorMessage="1" sqref="C76:C77 D128:D137 D139:D146 C79:C81 E77 E79" xr:uid="{00000000-0002-0000-0000-000001000000}">
      <formula1>$L$2:$L$3</formula1>
    </dataValidation>
    <dataValidation type="list" allowBlank="1" showErrorMessage="1" sqref="B33" xr:uid="{00000000-0002-0000-0000-000003000000}">
      <formula1>$U$1:$U$10</formula1>
    </dataValidation>
    <dataValidation type="list" allowBlank="1" showErrorMessage="1" sqref="B62:B63" xr:uid="{00000000-0002-0000-0000-000007000000}">
      <formula1>$AG$1:$AG$158</formula1>
    </dataValidation>
    <dataValidation type="list" allowBlank="1" showErrorMessage="1" sqref="C30" xr:uid="{00000000-0002-0000-0000-000008000000}">
      <formula1>$N$1:$N$69</formula1>
    </dataValidation>
    <dataValidation type="list" allowBlank="1" showErrorMessage="1" sqref="B44 D44 F44" xr:uid="{00000000-0002-0000-0000-000009000000}">
      <formula1>$Y$1:$Z$58</formula1>
    </dataValidation>
    <dataValidation type="list" allowBlank="1" showErrorMessage="1" sqref="C50" xr:uid="{00000000-0002-0000-0000-00000A000000}">
      <formula1>$AE$1:$AE$6</formula1>
    </dataValidation>
    <dataValidation type="list" allowBlank="1" showErrorMessage="1" sqref="C78" xr:uid="{00000000-0002-0000-0000-00000B000000}">
      <formula1>$L$4:$L$5</formula1>
    </dataValidation>
    <dataValidation type="list" allowBlank="1" showErrorMessage="1" sqref="C26" xr:uid="{00000000-0002-0000-0000-00000C000000}">
      <formula1>$K$1:$K$5</formula1>
    </dataValidation>
    <dataValidation type="list" allowBlank="1" showErrorMessage="1" sqref="C27" xr:uid="{00000000-0002-0000-0000-00000D000000}">
      <formula1>$J$1:$J$5</formula1>
    </dataValidation>
    <dataValidation type="list" allowBlank="1" showErrorMessage="1" sqref="B49:C49" xr:uid="{00000000-0002-0000-0000-00000F000000}">
      <formula1>$AA$1:$AA$33</formula1>
    </dataValidation>
    <dataValidation type="list" allowBlank="1" showErrorMessage="1" sqref="C98" xr:uid="{00000000-0002-0000-0000-000010000000}">
      <formula1>$L$13:$L$16</formula1>
    </dataValidation>
    <dataValidation type="list" allowBlank="1" showErrorMessage="1" sqref="B65" xr:uid="{00000000-0002-0000-0000-000011000000}">
      <formula1>$AG$1:$AG$158</formula1>
    </dataValidation>
    <dataValidation type="list" allowBlank="1" showErrorMessage="1" sqref="G25 B64" xr:uid="{00000000-0002-0000-0000-000012000000}">
      <formula1>$L$1:$L$3</formula1>
    </dataValidation>
    <dataValidation type="list" allowBlank="1" showErrorMessage="1" sqref="C29" xr:uid="{00000000-0002-0000-0000-000014000000}">
      <formula1>$N$28:$N$69</formula1>
    </dataValidation>
    <dataValidation type="list" allowBlank="1" showErrorMessage="1" sqref="C25" xr:uid="{00000000-0002-0000-0000-000015000000}">
      <formula1>$I$1:$I$14</formula1>
    </dataValidation>
    <dataValidation type="list" allowBlank="1" showErrorMessage="1" sqref="G26" xr:uid="{00000000-0002-0000-0000-000016000000}">
      <formula1>$M$1:$M$3</formula1>
    </dataValidation>
    <dataValidation type="list" allowBlank="1" showErrorMessage="1" sqref="C28" xr:uid="{00000000-0002-0000-0000-000019000000}">
      <formula1>$N$1:$N$27</formula1>
    </dataValidation>
    <dataValidation type="list" allowBlank="1" showErrorMessage="1" sqref="B55" xr:uid="{00000000-0002-0000-0000-00001A000000}">
      <formula1>$AF$1:$AF$11</formula1>
    </dataValidation>
    <dataValidation type="list" allowBlank="1" showErrorMessage="1" sqref="F60" xr:uid="{00000000-0002-0000-0000-00001B000000}">
      <formula1>$K$13:$K$18</formula1>
    </dataValidation>
    <dataValidation type="list" allowBlank="1" showErrorMessage="1" sqref="E48:G48" xr:uid="{00000000-0002-0000-0000-000006000000}">
      <formula1>$AC$1:$AC$12</formula1>
    </dataValidation>
    <dataValidation type="list" allowBlank="1" showInputMessage="1" showErrorMessage="1" sqref="B66" xr:uid="{6C3A120E-8D55-4D08-8671-7B59D6B274D9}">
      <formula1>$K$24:$K$25</formula1>
    </dataValidation>
  </dataValidations>
  <printOptions horizontalCentered="1" gridLines="1"/>
  <pageMargins left="0.7" right="0.7" top="0.75" bottom="0.75" header="0" footer="0"/>
  <pageSetup scale="43" fitToHeight="0" pageOrder="overThenDown" orientation="portrait" cellComments="atEn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E562C53-E1B5-4A50-AC5D-4401E3F9AB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Charlene Swanson</dc:creator>
  <cp:lastModifiedBy>Charlene Swanson</cp:lastModifiedBy>
  <cp:lastPrinted>2026-09-03T18:22:49Z</cp:lastPrinted>
  <dcterms:created xsi:type="dcterms:W3CDTF">2026-08-25T14:46:28Z</dcterms:created>
  <dcterms:modified xsi:type="dcterms:W3CDTF">2026-09-03T18:22:59Z</dcterms:modified>
</cp:coreProperties>
</file>